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personal\ASJAD_ARVUTIST\KOV\Memod\2023\KOV tulubaasi muudatused 2024-2027\Mõjude arvestus\"/>
    </mc:Choice>
  </mc:AlternateContent>
  <xr:revisionPtr revIDLastSave="0" documentId="13_ncr:1_{E965E083-B3CF-46AA-A39F-54A03C6CA281}" xr6:coauthVersionLast="47" xr6:coauthVersionMax="47" xr10:uidLastSave="{00000000-0000-0000-0000-000000000000}"/>
  <bookViews>
    <workbookView xWindow="-108" yWindow="-108" windowWidth="30936" windowHeight="16896" xr2:uid="{D361C57A-CA31-4740-8C16-1BC2CC8C061D}"/>
  </bookViews>
  <sheets>
    <sheet name="KOV tabe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1" l="1"/>
  <c r="S84" i="1"/>
  <c r="R84" i="1"/>
  <c r="Q84" i="1"/>
  <c r="H84" i="1"/>
  <c r="J84" i="1"/>
  <c r="I84" i="1"/>
  <c r="T83" i="1"/>
  <c r="S83" i="1"/>
  <c r="R83" i="1"/>
  <c r="K83" i="1"/>
  <c r="J83" i="1"/>
  <c r="L83" i="1"/>
  <c r="S82" i="1"/>
  <c r="R82" i="1"/>
  <c r="I82" i="1"/>
  <c r="H82" i="1"/>
  <c r="J82" i="1"/>
  <c r="Q82" i="1"/>
  <c r="T81" i="1"/>
  <c r="S81" i="1"/>
  <c r="U81" i="1"/>
  <c r="R81" i="1"/>
  <c r="Q81" i="1"/>
  <c r="L81" i="1"/>
  <c r="K81" i="1"/>
  <c r="J81" i="1"/>
  <c r="I81" i="1"/>
  <c r="R80" i="1"/>
  <c r="S80" i="1"/>
  <c r="J80" i="1"/>
  <c r="I80" i="1"/>
  <c r="H80" i="1"/>
  <c r="Q80" i="1"/>
  <c r="T79" i="1"/>
  <c r="S79" i="1"/>
  <c r="U79" i="1"/>
  <c r="R79" i="1"/>
  <c r="Q79" i="1"/>
  <c r="L79" i="1"/>
  <c r="K79" i="1"/>
  <c r="J79" i="1"/>
  <c r="I79" i="1"/>
  <c r="S78" i="1"/>
  <c r="R78" i="1"/>
  <c r="Q78" i="1"/>
  <c r="H78" i="1"/>
  <c r="J78" i="1"/>
  <c r="I78" i="1"/>
  <c r="T77" i="1"/>
  <c r="S77" i="1"/>
  <c r="R77" i="1"/>
  <c r="Q77" i="1"/>
  <c r="K77" i="1"/>
  <c r="J77" i="1"/>
  <c r="L77" i="1"/>
  <c r="S76" i="1"/>
  <c r="R76" i="1"/>
  <c r="Q76" i="1"/>
  <c r="H76" i="1"/>
  <c r="J76" i="1"/>
  <c r="I76" i="1"/>
  <c r="T75" i="1"/>
  <c r="S75" i="1"/>
  <c r="R75" i="1"/>
  <c r="K75" i="1"/>
  <c r="J75" i="1"/>
  <c r="L75" i="1"/>
  <c r="S74" i="1"/>
  <c r="R74" i="1"/>
  <c r="Q74" i="1"/>
  <c r="H74" i="1"/>
  <c r="J74" i="1"/>
  <c r="I74" i="1"/>
  <c r="T73" i="1"/>
  <c r="S73" i="1"/>
  <c r="U73" i="1"/>
  <c r="R73" i="1"/>
  <c r="L73" i="1"/>
  <c r="K73" i="1"/>
  <c r="J73" i="1"/>
  <c r="H73" i="1"/>
  <c r="S72" i="1"/>
  <c r="R72" i="1"/>
  <c r="Q72" i="1"/>
  <c r="H72" i="1"/>
  <c r="J72" i="1"/>
  <c r="I72" i="1"/>
  <c r="T71" i="1"/>
  <c r="S71" i="1"/>
  <c r="R71" i="1"/>
  <c r="K71" i="1"/>
  <c r="J71" i="1"/>
  <c r="H71" i="1"/>
  <c r="L71" i="1"/>
  <c r="S70" i="1"/>
  <c r="R70" i="1"/>
  <c r="Q70" i="1"/>
  <c r="H70" i="1"/>
  <c r="J70" i="1"/>
  <c r="I70" i="1"/>
  <c r="T69" i="1"/>
  <c r="S69" i="1"/>
  <c r="R69" i="1"/>
  <c r="L69" i="1"/>
  <c r="K69" i="1"/>
  <c r="J69" i="1"/>
  <c r="Q69" i="1"/>
  <c r="S68" i="1"/>
  <c r="R68" i="1"/>
  <c r="Q68" i="1"/>
  <c r="H68" i="1"/>
  <c r="J68" i="1"/>
  <c r="I68" i="1"/>
  <c r="T67" i="1"/>
  <c r="S67" i="1"/>
  <c r="R67" i="1"/>
  <c r="U67" i="1"/>
  <c r="L67" i="1"/>
  <c r="K67" i="1"/>
  <c r="J67" i="1"/>
  <c r="Q67" i="1"/>
  <c r="S66" i="1"/>
  <c r="R66" i="1"/>
  <c r="Q66" i="1"/>
  <c r="H66" i="1"/>
  <c r="J66" i="1"/>
  <c r="I66" i="1"/>
  <c r="T65" i="1"/>
  <c r="S65" i="1"/>
  <c r="R65" i="1"/>
  <c r="U65" i="1"/>
  <c r="L65" i="1"/>
  <c r="K65" i="1"/>
  <c r="J65" i="1"/>
  <c r="I65" i="1"/>
  <c r="H65" i="1"/>
  <c r="S64" i="1"/>
  <c r="R64" i="1"/>
  <c r="Q64" i="1"/>
  <c r="H64" i="1"/>
  <c r="J64" i="1"/>
  <c r="I64" i="1"/>
  <c r="T63" i="1"/>
  <c r="S63" i="1"/>
  <c r="R63" i="1"/>
  <c r="K63" i="1"/>
  <c r="J63" i="1"/>
  <c r="Q63" i="1"/>
  <c r="S62" i="1"/>
  <c r="R62" i="1"/>
  <c r="Q62" i="1"/>
  <c r="H62" i="1"/>
  <c r="J62" i="1"/>
  <c r="I62" i="1"/>
  <c r="T61" i="1"/>
  <c r="S61" i="1"/>
  <c r="R61" i="1"/>
  <c r="U61" i="1"/>
  <c r="K61" i="1"/>
  <c r="J61" i="1"/>
  <c r="I61" i="1"/>
  <c r="Q61" i="1"/>
  <c r="S60" i="1"/>
  <c r="R60" i="1"/>
  <c r="Q60" i="1"/>
  <c r="H60" i="1"/>
  <c r="J60" i="1"/>
  <c r="I60" i="1"/>
  <c r="T59" i="1"/>
  <c r="S59" i="1"/>
  <c r="R59" i="1"/>
  <c r="U59" i="1"/>
  <c r="L59" i="1"/>
  <c r="K59" i="1"/>
  <c r="J59" i="1"/>
  <c r="I59" i="1"/>
  <c r="H59" i="1"/>
  <c r="S58" i="1"/>
  <c r="R58" i="1"/>
  <c r="Q58" i="1"/>
  <c r="H58" i="1"/>
  <c r="J58" i="1"/>
  <c r="I58" i="1"/>
  <c r="T57" i="1"/>
  <c r="S57" i="1"/>
  <c r="R57" i="1"/>
  <c r="Q57" i="1"/>
  <c r="K57" i="1"/>
  <c r="J57" i="1"/>
  <c r="I57" i="1"/>
  <c r="L57" i="1"/>
  <c r="S56" i="1"/>
  <c r="R56" i="1"/>
  <c r="Q56" i="1"/>
  <c r="H56" i="1"/>
  <c r="J56" i="1"/>
  <c r="I56" i="1"/>
  <c r="T55" i="1"/>
  <c r="S55" i="1"/>
  <c r="R55" i="1"/>
  <c r="U55" i="1"/>
  <c r="L55" i="1"/>
  <c r="K55" i="1"/>
  <c r="J55" i="1"/>
  <c r="H55" i="1"/>
  <c r="S54" i="1"/>
  <c r="R54" i="1"/>
  <c r="Q54" i="1"/>
  <c r="H54" i="1"/>
  <c r="J54" i="1"/>
  <c r="I54" i="1"/>
  <c r="T53" i="1"/>
  <c r="S53" i="1"/>
  <c r="U53" i="1"/>
  <c r="R53" i="1"/>
  <c r="L53" i="1"/>
  <c r="K53" i="1"/>
  <c r="J53" i="1"/>
  <c r="I53" i="1"/>
  <c r="H53" i="1"/>
  <c r="Q53" i="1"/>
  <c r="S52" i="1"/>
  <c r="R52" i="1"/>
  <c r="Q52" i="1"/>
  <c r="H52" i="1"/>
  <c r="J52" i="1"/>
  <c r="I52" i="1"/>
  <c r="T51" i="1"/>
  <c r="S51" i="1"/>
  <c r="R51" i="1"/>
  <c r="K51" i="1"/>
  <c r="J51" i="1"/>
  <c r="I51" i="1"/>
  <c r="L51" i="1"/>
  <c r="S50" i="1"/>
  <c r="R50" i="1"/>
  <c r="Q50" i="1"/>
  <c r="H50" i="1"/>
  <c r="J50" i="1"/>
  <c r="I50" i="1"/>
  <c r="T49" i="1"/>
  <c r="S49" i="1"/>
  <c r="R49" i="1"/>
  <c r="K49" i="1"/>
  <c r="J49" i="1"/>
  <c r="H49" i="1"/>
  <c r="L49" i="1"/>
  <c r="R48" i="1"/>
  <c r="S48" i="1"/>
  <c r="Q48" i="1"/>
  <c r="J48" i="1"/>
  <c r="H48" i="1"/>
  <c r="I48" i="1"/>
  <c r="T47" i="1"/>
  <c r="S47" i="1"/>
  <c r="R47" i="1"/>
  <c r="Q47" i="1"/>
  <c r="K47" i="1"/>
  <c r="J47" i="1"/>
  <c r="I47" i="1"/>
  <c r="L47" i="1"/>
  <c r="S46" i="1"/>
  <c r="R46" i="1"/>
  <c r="Q46" i="1"/>
  <c r="H46" i="1"/>
  <c r="J46" i="1"/>
  <c r="I46" i="1"/>
  <c r="T45" i="1"/>
  <c r="S45" i="1"/>
  <c r="R45" i="1"/>
  <c r="K45" i="1"/>
  <c r="J45" i="1"/>
  <c r="L45" i="1"/>
  <c r="S44" i="1"/>
  <c r="R44" i="1"/>
  <c r="Q44" i="1"/>
  <c r="H44" i="1"/>
  <c r="J44" i="1"/>
  <c r="I44" i="1"/>
  <c r="T43" i="1"/>
  <c r="S43" i="1"/>
  <c r="U43" i="1"/>
  <c r="R43" i="1"/>
  <c r="Q43" i="1"/>
  <c r="L43" i="1"/>
  <c r="K43" i="1"/>
  <c r="J43" i="1"/>
  <c r="H43" i="1"/>
  <c r="S42" i="1"/>
  <c r="R42" i="1"/>
  <c r="H42" i="1"/>
  <c r="J42" i="1"/>
  <c r="I42" i="1"/>
  <c r="Q42" i="1"/>
  <c r="T41" i="1"/>
  <c r="S41" i="1"/>
  <c r="U41" i="1"/>
  <c r="R41" i="1"/>
  <c r="Q41" i="1"/>
  <c r="K41" i="1"/>
  <c r="J41" i="1"/>
  <c r="I41" i="1"/>
  <c r="L41" i="1"/>
  <c r="S40" i="1"/>
  <c r="R40" i="1"/>
  <c r="H40" i="1"/>
  <c r="J40" i="1"/>
  <c r="I40" i="1"/>
  <c r="Q40" i="1"/>
  <c r="T39" i="1"/>
  <c r="S39" i="1"/>
  <c r="R39" i="1"/>
  <c r="K39" i="1"/>
  <c r="J39" i="1"/>
  <c r="L39" i="1"/>
  <c r="S38" i="1"/>
  <c r="R38" i="1"/>
  <c r="H38" i="1"/>
  <c r="J38" i="1"/>
  <c r="I38" i="1"/>
  <c r="Q38" i="1"/>
  <c r="T37" i="1"/>
  <c r="S37" i="1"/>
  <c r="U37" i="1"/>
  <c r="R37" i="1"/>
  <c r="K37" i="1"/>
  <c r="J37" i="1"/>
  <c r="H37" i="1"/>
  <c r="L37" i="1"/>
  <c r="S36" i="1"/>
  <c r="R36" i="1"/>
  <c r="Q36" i="1"/>
  <c r="H36" i="1"/>
  <c r="J36" i="1"/>
  <c r="I36" i="1"/>
  <c r="T35" i="1"/>
  <c r="S35" i="1"/>
  <c r="U35" i="1"/>
  <c r="R35" i="1"/>
  <c r="L35" i="1"/>
  <c r="K35" i="1"/>
  <c r="J35" i="1"/>
  <c r="I35" i="1"/>
  <c r="H35" i="1"/>
  <c r="S34" i="1"/>
  <c r="R34" i="1"/>
  <c r="Q34" i="1"/>
  <c r="H34" i="1"/>
  <c r="J34" i="1"/>
  <c r="I34" i="1"/>
  <c r="T33" i="1"/>
  <c r="S33" i="1"/>
  <c r="U33" i="1"/>
  <c r="R33" i="1"/>
  <c r="Q33" i="1"/>
  <c r="L33" i="1"/>
  <c r="K33" i="1"/>
  <c r="J33" i="1"/>
  <c r="I33" i="1"/>
  <c r="H33" i="1"/>
  <c r="U32" i="1"/>
  <c r="T32" i="1"/>
  <c r="S32" i="1"/>
  <c r="R32" i="1"/>
  <c r="J32" i="1"/>
  <c r="I32" i="1"/>
  <c r="H32" i="1"/>
  <c r="L32" i="1"/>
  <c r="Q31" i="1"/>
  <c r="U31" i="1"/>
  <c r="S31" i="1"/>
  <c r="R31" i="1"/>
  <c r="I31" i="1"/>
  <c r="H31" i="1"/>
  <c r="L31" i="1"/>
  <c r="J31" i="1"/>
  <c r="U30" i="1"/>
  <c r="T30" i="1"/>
  <c r="S30" i="1"/>
  <c r="R30" i="1"/>
  <c r="K30" i="1"/>
  <c r="J30" i="1"/>
  <c r="H30" i="1"/>
  <c r="L30" i="1"/>
  <c r="Q29" i="1"/>
  <c r="U29" i="1"/>
  <c r="S29" i="1"/>
  <c r="R29" i="1"/>
  <c r="I29" i="1"/>
  <c r="L29" i="1"/>
  <c r="J29" i="1"/>
  <c r="H29" i="1"/>
  <c r="U28" i="1"/>
  <c r="T28" i="1"/>
  <c r="S28" i="1"/>
  <c r="R28" i="1"/>
  <c r="L28" i="1"/>
  <c r="J28" i="1"/>
  <c r="I28" i="1"/>
  <c r="H28" i="1"/>
  <c r="Q27" i="1"/>
  <c r="U27" i="1"/>
  <c r="S27" i="1"/>
  <c r="R27" i="1"/>
  <c r="I27" i="1"/>
  <c r="L27" i="1"/>
  <c r="J27" i="1"/>
  <c r="H27" i="1"/>
  <c r="U26" i="1"/>
  <c r="T26" i="1"/>
  <c r="S26" i="1"/>
  <c r="R26" i="1"/>
  <c r="L26" i="1"/>
  <c r="J26" i="1"/>
  <c r="I26" i="1"/>
  <c r="H26" i="1"/>
  <c r="Q25" i="1"/>
  <c r="U25" i="1"/>
  <c r="S25" i="1"/>
  <c r="R25" i="1"/>
  <c r="I25" i="1"/>
  <c r="L25" i="1"/>
  <c r="J25" i="1"/>
  <c r="H25" i="1"/>
  <c r="U24" i="1"/>
  <c r="T24" i="1"/>
  <c r="S24" i="1"/>
  <c r="R24" i="1"/>
  <c r="L24" i="1"/>
  <c r="J24" i="1"/>
  <c r="I24" i="1"/>
  <c r="H24" i="1"/>
  <c r="Q23" i="1"/>
  <c r="U23" i="1"/>
  <c r="S23" i="1"/>
  <c r="R23" i="1"/>
  <c r="I23" i="1"/>
  <c r="L23" i="1"/>
  <c r="J23" i="1"/>
  <c r="H23" i="1"/>
  <c r="U22" i="1"/>
  <c r="T22" i="1"/>
  <c r="S22" i="1"/>
  <c r="R22" i="1"/>
  <c r="L22" i="1"/>
  <c r="J22" i="1"/>
  <c r="I22" i="1"/>
  <c r="H22" i="1"/>
  <c r="Q21" i="1"/>
  <c r="U21" i="1"/>
  <c r="S21" i="1"/>
  <c r="R21" i="1"/>
  <c r="I21" i="1"/>
  <c r="L21" i="1"/>
  <c r="J21" i="1"/>
  <c r="H21" i="1"/>
  <c r="U20" i="1"/>
  <c r="T20" i="1"/>
  <c r="R20" i="1"/>
  <c r="Q20" i="1"/>
  <c r="L20" i="1"/>
  <c r="J20" i="1"/>
  <c r="I20" i="1"/>
  <c r="H20" i="1"/>
  <c r="Q19" i="1"/>
  <c r="U19" i="1"/>
  <c r="S19" i="1"/>
  <c r="R19" i="1"/>
  <c r="I19" i="1"/>
  <c r="L19" i="1"/>
  <c r="J19" i="1"/>
  <c r="H19" i="1"/>
  <c r="U18" i="1"/>
  <c r="T18" i="1"/>
  <c r="S18" i="1"/>
  <c r="R18" i="1"/>
  <c r="Q18" i="1"/>
  <c r="L18" i="1"/>
  <c r="J18" i="1"/>
  <c r="I18" i="1"/>
  <c r="H18" i="1"/>
  <c r="R17" i="1"/>
  <c r="Q17" i="1"/>
  <c r="U17" i="1"/>
  <c r="S17" i="1"/>
  <c r="I17" i="1"/>
  <c r="L17" i="1"/>
  <c r="J17" i="1"/>
  <c r="H17" i="1"/>
  <c r="U16" i="1"/>
  <c r="T16" i="1"/>
  <c r="S16" i="1"/>
  <c r="R16" i="1"/>
  <c r="L16" i="1"/>
  <c r="J16" i="1"/>
  <c r="H16" i="1"/>
  <c r="Q15" i="1"/>
  <c r="U15" i="1"/>
  <c r="S15" i="1"/>
  <c r="R15" i="1"/>
  <c r="I15" i="1"/>
  <c r="L15" i="1"/>
  <c r="J15" i="1"/>
  <c r="H15" i="1"/>
  <c r="U14" i="1"/>
  <c r="T14" i="1"/>
  <c r="S14" i="1"/>
  <c r="R14" i="1"/>
  <c r="L14" i="1"/>
  <c r="I14" i="1"/>
  <c r="H14" i="1"/>
  <c r="Q13" i="1"/>
  <c r="U13" i="1"/>
  <c r="S13" i="1"/>
  <c r="R13" i="1"/>
  <c r="I13" i="1"/>
  <c r="L13" i="1"/>
  <c r="J13" i="1"/>
  <c r="H13" i="1"/>
  <c r="U12" i="1"/>
  <c r="T12" i="1"/>
  <c r="S12" i="1"/>
  <c r="Q12" i="1"/>
  <c r="L12" i="1"/>
  <c r="I12" i="1"/>
  <c r="H12" i="1"/>
  <c r="Q11" i="1"/>
  <c r="U11" i="1"/>
  <c r="S11" i="1"/>
  <c r="R11" i="1"/>
  <c r="I11" i="1"/>
  <c r="L11" i="1"/>
  <c r="J11" i="1"/>
  <c r="H11" i="1"/>
  <c r="U10" i="1"/>
  <c r="T10" i="1"/>
  <c r="S10" i="1"/>
  <c r="Q10" i="1"/>
  <c r="L10" i="1"/>
  <c r="I10" i="1"/>
  <c r="H10" i="1"/>
  <c r="Q9" i="1"/>
  <c r="U9" i="1"/>
  <c r="S9" i="1"/>
  <c r="R9" i="1"/>
  <c r="I9" i="1"/>
  <c r="L9" i="1"/>
  <c r="J9" i="1"/>
  <c r="H9" i="1"/>
  <c r="U8" i="1"/>
  <c r="T8" i="1"/>
  <c r="S8" i="1"/>
  <c r="Q8" i="1"/>
  <c r="L8" i="1"/>
  <c r="J8" i="1"/>
  <c r="H8" i="1"/>
  <c r="Q7" i="1"/>
  <c r="U7" i="1"/>
  <c r="S7" i="1"/>
  <c r="R7" i="1"/>
  <c r="I7" i="1"/>
  <c r="L7" i="1"/>
  <c r="J7" i="1"/>
  <c r="H7" i="1"/>
  <c r="U6" i="1"/>
  <c r="T6" i="1"/>
  <c r="S6" i="1"/>
  <c r="Q6" i="1"/>
  <c r="L6" i="1"/>
  <c r="J6" i="1"/>
  <c r="H6" i="1"/>
  <c r="Q5" i="1"/>
  <c r="U5" i="1"/>
  <c r="S5" i="1"/>
  <c r="R5" i="1"/>
  <c r="I5" i="1"/>
  <c r="L5" i="1"/>
  <c r="J5" i="1"/>
  <c r="H5" i="1"/>
  <c r="G94" i="1" l="1"/>
  <c r="F93" i="1"/>
  <c r="E92" i="1"/>
  <c r="D91" i="1"/>
  <c r="C90" i="1"/>
  <c r="G95" i="1"/>
  <c r="F94" i="1"/>
  <c r="E93" i="1"/>
  <c r="D92" i="1"/>
  <c r="C91" i="1"/>
  <c r="F95" i="1"/>
  <c r="E94" i="1"/>
  <c r="D93" i="1"/>
  <c r="C92" i="1"/>
  <c r="E95" i="1"/>
  <c r="D94" i="1"/>
  <c r="C93" i="1"/>
  <c r="G89" i="1"/>
  <c r="D95" i="1"/>
  <c r="C94" i="1"/>
  <c r="G90" i="1"/>
  <c r="F89" i="1"/>
  <c r="G93" i="1"/>
  <c r="F92" i="1"/>
  <c r="E91" i="1"/>
  <c r="D90" i="1"/>
  <c r="D96" i="1" s="1"/>
  <c r="C89" i="1"/>
  <c r="R8" i="1"/>
  <c r="J10" i="1"/>
  <c r="R12" i="1"/>
  <c r="K6" i="1"/>
  <c r="K8" i="1"/>
  <c r="K10" i="1"/>
  <c r="K12" i="1"/>
  <c r="K14" i="1"/>
  <c r="K16" i="1"/>
  <c r="K18" i="1"/>
  <c r="K20" i="1"/>
  <c r="S20" i="1"/>
  <c r="K22" i="1"/>
  <c r="K24" i="1"/>
  <c r="K26" i="1"/>
  <c r="K28" i="1"/>
  <c r="K32" i="1"/>
  <c r="I37" i="1"/>
  <c r="L38" i="1"/>
  <c r="K38" i="1"/>
  <c r="H39" i="1"/>
  <c r="U44" i="1"/>
  <c r="T44" i="1"/>
  <c r="I49" i="1"/>
  <c r="U49" i="1"/>
  <c r="L50" i="1"/>
  <c r="K50" i="1"/>
  <c r="H51" i="1"/>
  <c r="Q55" i="1"/>
  <c r="L60" i="1"/>
  <c r="K60" i="1"/>
  <c r="H61" i="1"/>
  <c r="U62" i="1"/>
  <c r="T62" i="1"/>
  <c r="I71" i="1"/>
  <c r="Q73" i="1"/>
  <c r="U74" i="1"/>
  <c r="T74" i="1"/>
  <c r="U82" i="1"/>
  <c r="T82" i="1"/>
  <c r="G92" i="1"/>
  <c r="L82" i="1"/>
  <c r="K82" i="1"/>
  <c r="R6" i="1"/>
  <c r="R10" i="1"/>
  <c r="J12" i="1"/>
  <c r="J14" i="1"/>
  <c r="I39" i="1"/>
  <c r="U39" i="1"/>
  <c r="L40" i="1"/>
  <c r="K40" i="1"/>
  <c r="H41" i="1"/>
  <c r="Q45" i="1"/>
  <c r="U46" i="1"/>
  <c r="T46" i="1"/>
  <c r="U51" i="1"/>
  <c r="L52" i="1"/>
  <c r="K52" i="1"/>
  <c r="U56" i="1"/>
  <c r="T56" i="1"/>
  <c r="L63" i="1"/>
  <c r="L66" i="1"/>
  <c r="K66" i="1"/>
  <c r="I67" i="1"/>
  <c r="H67" i="1"/>
  <c r="U68" i="1"/>
  <c r="T68" i="1"/>
  <c r="U71" i="1"/>
  <c r="Q75" i="1"/>
  <c r="U76" i="1"/>
  <c r="T76" i="1"/>
  <c r="H81" i="1"/>
  <c r="Q83" i="1"/>
  <c r="U84" i="1"/>
  <c r="T84" i="1"/>
  <c r="L72" i="1"/>
  <c r="K72" i="1"/>
  <c r="U34" i="1"/>
  <c r="T34" i="1"/>
  <c r="I43" i="1"/>
  <c r="L44" i="1"/>
  <c r="K44" i="1"/>
  <c r="H45" i="1"/>
  <c r="U48" i="1"/>
  <c r="T48" i="1"/>
  <c r="I55" i="1"/>
  <c r="U58" i="1"/>
  <c r="T58" i="1"/>
  <c r="L62" i="1"/>
  <c r="K62" i="1"/>
  <c r="H63" i="1"/>
  <c r="U64" i="1"/>
  <c r="T64" i="1"/>
  <c r="I73" i="1"/>
  <c r="L74" i="1"/>
  <c r="K74" i="1"/>
  <c r="H75" i="1"/>
  <c r="H83" i="1"/>
  <c r="E89" i="1"/>
  <c r="L42" i="1"/>
  <c r="K42" i="1"/>
  <c r="U78" i="1"/>
  <c r="T78" i="1"/>
  <c r="K5" i="1"/>
  <c r="K7" i="1"/>
  <c r="K9" i="1"/>
  <c r="K11" i="1"/>
  <c r="K13" i="1"/>
  <c r="K15" i="1"/>
  <c r="K17" i="1"/>
  <c r="K19" i="1"/>
  <c r="K21" i="1"/>
  <c r="K23" i="1"/>
  <c r="K25" i="1"/>
  <c r="K27" i="1"/>
  <c r="K29" i="1"/>
  <c r="K31" i="1"/>
  <c r="Q35" i="1"/>
  <c r="U36" i="1"/>
  <c r="T36" i="1"/>
  <c r="I45" i="1"/>
  <c r="U45" i="1"/>
  <c r="L46" i="1"/>
  <c r="K46" i="1"/>
  <c r="H47" i="1"/>
  <c r="L56" i="1"/>
  <c r="K56" i="1"/>
  <c r="H57" i="1"/>
  <c r="Q59" i="1"/>
  <c r="I63" i="1"/>
  <c r="L68" i="1"/>
  <c r="K68" i="1"/>
  <c r="H69" i="1"/>
  <c r="U70" i="1"/>
  <c r="T70" i="1"/>
  <c r="I75" i="1"/>
  <c r="U75" i="1"/>
  <c r="L76" i="1"/>
  <c r="K76" i="1"/>
  <c r="H77" i="1"/>
  <c r="I83" i="1"/>
  <c r="U83" i="1"/>
  <c r="L84" i="1"/>
  <c r="K84" i="1"/>
  <c r="E90" i="1"/>
  <c r="T5" i="1"/>
  <c r="T7" i="1"/>
  <c r="T9" i="1"/>
  <c r="T11" i="1"/>
  <c r="T13" i="1"/>
  <c r="T15" i="1"/>
  <c r="T17" i="1"/>
  <c r="T19" i="1"/>
  <c r="T21" i="1"/>
  <c r="T23" i="1"/>
  <c r="T25" i="1"/>
  <c r="T27" i="1"/>
  <c r="T29" i="1"/>
  <c r="T31" i="1"/>
  <c r="Q37" i="1"/>
  <c r="U38" i="1"/>
  <c r="T38" i="1"/>
  <c r="U47" i="1"/>
  <c r="L48" i="1"/>
  <c r="K48" i="1"/>
  <c r="Q49" i="1"/>
  <c r="U50" i="1"/>
  <c r="T50" i="1"/>
  <c r="U57" i="1"/>
  <c r="U60" i="1"/>
  <c r="T60" i="1"/>
  <c r="U63" i="1"/>
  <c r="Q65" i="1"/>
  <c r="I69" i="1"/>
  <c r="I77" i="1"/>
  <c r="U77" i="1"/>
  <c r="L78" i="1"/>
  <c r="K78" i="1"/>
  <c r="H79" i="1"/>
  <c r="U80" i="1"/>
  <c r="T80" i="1"/>
  <c r="F90" i="1"/>
  <c r="C95" i="1"/>
  <c r="I6" i="1"/>
  <c r="I8" i="1"/>
  <c r="Q14" i="1"/>
  <c r="I16" i="1"/>
  <c r="Q16" i="1"/>
  <c r="Q22" i="1"/>
  <c r="Q24" i="1"/>
  <c r="Q26" i="1"/>
  <c r="Q28" i="1"/>
  <c r="I30" i="1"/>
  <c r="Q30" i="1"/>
  <c r="Q32" i="1"/>
  <c r="L34" i="1"/>
  <c r="K34" i="1"/>
  <c r="Q39" i="1"/>
  <c r="U40" i="1"/>
  <c r="T40" i="1"/>
  <c r="Q51" i="1"/>
  <c r="U52" i="1"/>
  <c r="T52" i="1"/>
  <c r="L58" i="1"/>
  <c r="K58" i="1"/>
  <c r="L61" i="1"/>
  <c r="L64" i="1"/>
  <c r="K64" i="1"/>
  <c r="U66" i="1"/>
  <c r="T66" i="1"/>
  <c r="U69" i="1"/>
  <c r="Q71" i="1"/>
  <c r="L80" i="1"/>
  <c r="K80" i="1"/>
  <c r="F91" i="1"/>
  <c r="L54" i="1"/>
  <c r="K54" i="1"/>
  <c r="L36" i="1"/>
  <c r="K36" i="1"/>
  <c r="U42" i="1"/>
  <c r="T42" i="1"/>
  <c r="U54" i="1"/>
  <c r="T54" i="1"/>
  <c r="L70" i="1"/>
  <c r="K70" i="1"/>
  <c r="U72" i="1"/>
  <c r="T72" i="1"/>
  <c r="G91" i="1"/>
  <c r="H95" i="1" l="1"/>
  <c r="I95" i="1"/>
  <c r="F96" i="1"/>
  <c r="I90" i="1"/>
  <c r="H90" i="1"/>
  <c r="I92" i="1"/>
  <c r="H92" i="1"/>
  <c r="C96" i="1"/>
  <c r="H93" i="1"/>
  <c r="I93" i="1"/>
  <c r="I89" i="1"/>
  <c r="G96" i="1"/>
  <c r="H89" i="1"/>
  <c r="H96" i="1" s="1"/>
  <c r="I91" i="1"/>
  <c r="H91" i="1"/>
  <c r="E96" i="1"/>
  <c r="H94" i="1"/>
  <c r="I94" i="1"/>
  <c r="I96" i="1" l="1"/>
</calcChain>
</file>

<file path=xl/sharedStrings.xml><?xml version="1.0" encoding="utf-8"?>
<sst xmlns="http://schemas.openxmlformats.org/spreadsheetml/2006/main" count="260" uniqueCount="111">
  <si>
    <t>Tabel näitab üksnes kavandatud tulubaasi muutuse mõjusid ning see ei kirjelda muudest teguritest tingitud muutusi (nt muutused majanduskeskkonnas, demograafias) ehk siinkohal ei prognoosita omavalitsuse tulubaasi suurust. Seetõttu on tabelist võimalik kätte saada ettepanekus sisalduvate muudatuse mõju, kuid ei saa prognoosi tulubaasi üldmahu kohta.</t>
  </si>
  <si>
    <t>Maakond</t>
  </si>
  <si>
    <t>Kohalik omavalitsus</t>
  </si>
  <si>
    <t>KOV tulubaas (tulumaks ja tasandusfond) mln eurot</t>
  </si>
  <si>
    <t>KOV grupp</t>
  </si>
  <si>
    <t>Status Quo (muudatusteta, sh mitte arvestades 2024.a jõustuvaid muudatusi)</t>
  </si>
  <si>
    <t>Muutus võrreldes eelmise aastaga</t>
  </si>
  <si>
    <t>Muudetud tulubaas</t>
  </si>
  <si>
    <t>2027 vs 2023 %</t>
  </si>
  <si>
    <t>Harju</t>
  </si>
  <si>
    <t>Anija vald</t>
  </si>
  <si>
    <t>Harku vald</t>
  </si>
  <si>
    <t>Jõelähtme vald</t>
  </si>
  <si>
    <t>Keila linn</t>
  </si>
  <si>
    <t>Kiili vald</t>
  </si>
  <si>
    <t>Kose vald</t>
  </si>
  <si>
    <t>Kuusalu vald</t>
  </si>
  <si>
    <t>Loksa linn</t>
  </si>
  <si>
    <t>Lääne-Harju vald</t>
  </si>
  <si>
    <t>Maardu linn</t>
  </si>
  <si>
    <t>Raasiku vald</t>
  </si>
  <si>
    <t>Rae vald</t>
  </si>
  <si>
    <t>Saku vald</t>
  </si>
  <si>
    <t>Saue vald</t>
  </si>
  <si>
    <t>Tallinna linn</t>
  </si>
  <si>
    <t>Viimsi vald</t>
  </si>
  <si>
    <t>Hiiu</t>
  </si>
  <si>
    <t>Hiiumaa vald</t>
  </si>
  <si>
    <t>Ida-Viru</t>
  </si>
  <si>
    <t>Alutaguse vald</t>
  </si>
  <si>
    <t>Jõhvi vald</t>
  </si>
  <si>
    <t>Kohtla-Järve linn</t>
  </si>
  <si>
    <t>Lüganuse vald</t>
  </si>
  <si>
    <t>Narva linn</t>
  </si>
  <si>
    <t>Narva-Jõesuu linn</t>
  </si>
  <si>
    <t>Sillamäe linn</t>
  </si>
  <si>
    <t>Toila vald</t>
  </si>
  <si>
    <t>Jõgeva</t>
  </si>
  <si>
    <t>Jõgeva vald</t>
  </si>
  <si>
    <t>Mustvee vald</t>
  </si>
  <si>
    <t>Põltsamaa vald</t>
  </si>
  <si>
    <t>Järva</t>
  </si>
  <si>
    <t>Järva vald</t>
  </si>
  <si>
    <t>Paide linn</t>
  </si>
  <si>
    <t>Türi vald</t>
  </si>
  <si>
    <t>Lääne</t>
  </si>
  <si>
    <t>Haapsalu linn</t>
  </si>
  <si>
    <t>Lääne-Nigula vald</t>
  </si>
  <si>
    <t>Vormsi vald</t>
  </si>
  <si>
    <t>Lääne-Viru</t>
  </si>
  <si>
    <t>Haljala vald</t>
  </si>
  <si>
    <t>Kadrina vald</t>
  </si>
  <si>
    <t>Rakvere vald</t>
  </si>
  <si>
    <t>Rakvere linn</t>
  </si>
  <si>
    <t>Tapa vald</t>
  </si>
  <si>
    <t>Vinni vald</t>
  </si>
  <si>
    <t>Viru-Nigula vald</t>
  </si>
  <si>
    <t>Väike-Maarja vald</t>
  </si>
  <si>
    <t>Põlva</t>
  </si>
  <si>
    <t>Kanepi vald</t>
  </si>
  <si>
    <t>Põlva vald</t>
  </si>
  <si>
    <t>Räpina vald</t>
  </si>
  <si>
    <t>Pärnu</t>
  </si>
  <si>
    <t>Häädemeeste vald</t>
  </si>
  <si>
    <t>Kihnu vald</t>
  </si>
  <si>
    <t>Lääneranna vald</t>
  </si>
  <si>
    <t>Põhja-Pärnumaa vald</t>
  </si>
  <si>
    <t>Pärnu linn</t>
  </si>
  <si>
    <t>Saarde vald</t>
  </si>
  <si>
    <t>Tori vald</t>
  </si>
  <si>
    <t>Rapla</t>
  </si>
  <si>
    <t>Kehtna vald</t>
  </si>
  <si>
    <t>Kohila vald</t>
  </si>
  <si>
    <t>Märjamaa vald</t>
  </si>
  <si>
    <t>Rapla vald</t>
  </si>
  <si>
    <t>Saare</t>
  </si>
  <si>
    <t>Muhu vald</t>
  </si>
  <si>
    <t>Ruhnu vald</t>
  </si>
  <si>
    <t>Saaremaa vald</t>
  </si>
  <si>
    <t>Tartu</t>
  </si>
  <si>
    <t>Elva vald</t>
  </si>
  <si>
    <t>Kambja vald</t>
  </si>
  <si>
    <t>Kastre vald</t>
  </si>
  <si>
    <t>Luunja vald</t>
  </si>
  <si>
    <t>Nõo vald</t>
  </si>
  <si>
    <t>Peipsiääre vald</t>
  </si>
  <si>
    <t>Tartu vald</t>
  </si>
  <si>
    <t>Tartu linn</t>
  </si>
  <si>
    <t>Valga</t>
  </si>
  <si>
    <t>Otepää vald</t>
  </si>
  <si>
    <t>Tõrva vald</t>
  </si>
  <si>
    <t>Valga vald</t>
  </si>
  <si>
    <t>Viljandi</t>
  </si>
  <si>
    <t>Mulgi vald</t>
  </si>
  <si>
    <t>Põhja-Sakala vald</t>
  </si>
  <si>
    <t>Viljandi vald</t>
  </si>
  <si>
    <t>Viljandi linn</t>
  </si>
  <si>
    <t>Võru</t>
  </si>
  <si>
    <t>Antsla vald</t>
  </si>
  <si>
    <t>Rõuge vald</t>
  </si>
  <si>
    <t>Setomaa vald</t>
  </si>
  <si>
    <t>Võru vald</t>
  </si>
  <si>
    <t>Võru linn</t>
  </si>
  <si>
    <t>KOKKU</t>
  </si>
  <si>
    <t>2027 vs 2023</t>
  </si>
  <si>
    <t>Harjumaa tulukad</t>
  </si>
  <si>
    <t>Muu Eesti tulukad</t>
  </si>
  <si>
    <t>Keskused</t>
  </si>
  <si>
    <t>Keskus tagamaaga</t>
  </si>
  <si>
    <t>Osaliselt tagamaalised</t>
  </si>
  <si>
    <t>Tagamaalised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</si>
</sst>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charset val="186"/>
      <scheme val="minor"/>
    </font>
    <font>
      <sz val="10"/>
      <color rgb="FFFF0000"/>
      <name val="Arial"/>
      <family val="2"/>
    </font>
    <font>
      <sz val="10"/>
      <color theme="1"/>
      <name val="Arial"/>
      <family val="2"/>
    </font>
    <font>
      <sz val="10"/>
      <name val="Arial"/>
      <family val="2"/>
      <charset val="186"/>
    </font>
    <font>
      <b/>
      <sz val="10"/>
      <name val="Arial"/>
      <family val="2"/>
    </font>
    <font>
      <b/>
      <sz val="10"/>
      <color theme="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3" fillId="0" borderId="0"/>
  </cellStyleXfs>
  <cellXfs count="27">
    <xf numFmtId="0" fontId="0" fillId="0" borderId="0" xfId="0"/>
    <xf numFmtId="0" fontId="1" fillId="0" borderId="1" xfId="0" applyFont="1" applyBorder="1" applyAlignment="1">
      <alignment wrapText="1"/>
    </xf>
    <xf numFmtId="0" fontId="0" fillId="0" borderId="1" xfId="0" applyBorder="1" applyAlignment="1">
      <alignment wrapText="1"/>
    </xf>
    <xf numFmtId="0" fontId="2" fillId="0" borderId="0" xfId="0" applyFont="1"/>
    <xf numFmtId="0" fontId="4" fillId="0" borderId="2" xfId="2" applyFont="1" applyBorder="1" applyAlignment="1">
      <alignment horizontal="center" wrapText="1"/>
    </xf>
    <xf numFmtId="0" fontId="5" fillId="0" borderId="2" xfId="0" applyFont="1" applyBorder="1" applyAlignment="1">
      <alignment horizontal="center"/>
    </xf>
    <xf numFmtId="0" fontId="2" fillId="0" borderId="2" xfId="0" applyFont="1" applyBorder="1" applyAlignment="1">
      <alignment horizontal="center"/>
    </xf>
    <xf numFmtId="0" fontId="2" fillId="0" borderId="2" xfId="0" applyFont="1" applyBorder="1"/>
    <xf numFmtId="0" fontId="5" fillId="0" borderId="2" xfId="0" applyFont="1" applyBorder="1" applyAlignment="1">
      <alignment horizontal="center" wrapText="1"/>
    </xf>
    <xf numFmtId="0" fontId="2" fillId="0" borderId="2" xfId="0" applyFont="1" applyBorder="1" applyAlignment="1">
      <alignment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2" fillId="0" borderId="5" xfId="0" applyFont="1" applyBorder="1" applyAlignment="1">
      <alignment horizontal="center" wrapText="1"/>
    </xf>
    <xf numFmtId="0" fontId="5" fillId="0" borderId="2" xfId="0" applyFont="1" applyBorder="1" applyAlignment="1">
      <alignment horizontal="center"/>
    </xf>
    <xf numFmtId="0" fontId="2" fillId="0" borderId="2" xfId="2" applyFont="1" applyBorder="1"/>
    <xf numFmtId="0" fontId="2" fillId="0" borderId="2" xfId="2" applyFont="1" applyBorder="1" applyAlignment="1">
      <alignment wrapText="1"/>
    </xf>
    <xf numFmtId="164" fontId="2" fillId="0" borderId="2" xfId="0" applyNumberFormat="1" applyFont="1" applyBorder="1"/>
    <xf numFmtId="9" fontId="2" fillId="0" borderId="2" xfId="1" applyFont="1" applyBorder="1"/>
    <xf numFmtId="0" fontId="2" fillId="0" borderId="2" xfId="0" applyFont="1" applyBorder="1"/>
    <xf numFmtId="164" fontId="2" fillId="0" borderId="0" xfId="0" applyNumberFormat="1" applyFont="1"/>
    <xf numFmtId="0" fontId="2" fillId="0" borderId="2" xfId="2" applyFont="1" applyBorder="1" applyAlignment="1">
      <alignment vertical="top"/>
    </xf>
    <xf numFmtId="0" fontId="4" fillId="0" borderId="2" xfId="2" applyFont="1" applyBorder="1"/>
    <xf numFmtId="164" fontId="5" fillId="0" borderId="2" xfId="0" applyNumberFormat="1" applyFont="1" applyBorder="1"/>
    <xf numFmtId="9" fontId="5" fillId="0" borderId="2" xfId="1" applyFont="1" applyBorder="1"/>
    <xf numFmtId="0" fontId="5" fillId="0" borderId="2" xfId="0" applyFont="1" applyBorder="1"/>
    <xf numFmtId="3" fontId="2" fillId="0" borderId="2" xfId="0" applyNumberFormat="1" applyFont="1" applyBorder="1"/>
    <xf numFmtId="3" fontId="5" fillId="0" borderId="2" xfId="0" applyNumberFormat="1" applyFont="1" applyBorder="1"/>
  </cellXfs>
  <cellStyles count="3">
    <cellStyle name="Normal" xfId="0" builtinId="0"/>
    <cellStyle name="Normal 2" xfId="2" xr:uid="{ABD00197-E783-4F15-A3D1-A08D4ACE8B1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6903C-3314-48FA-B3A7-71CE6621BCB6}">
  <dimension ref="A1:W96"/>
  <sheetViews>
    <sheetView tabSelected="1" workbookViewId="0">
      <pane xSplit="2" ySplit="4" topLeftCell="C61" activePane="bottomRight" state="frozen"/>
      <selection pane="topRight" activeCell="C1" sqref="C1"/>
      <selection pane="bottomLeft" activeCell="A4" sqref="A4"/>
      <selection pane="bottomRight" activeCell="N88" sqref="N88"/>
    </sheetView>
  </sheetViews>
  <sheetFormatPr defaultRowHeight="13.2" x14ac:dyDescent="0.25"/>
  <cols>
    <col min="1" max="1" width="8.6640625" style="3" bestFit="1" customWidth="1"/>
    <col min="2" max="2" width="18.5546875" style="3" bestFit="1" customWidth="1"/>
    <col min="3" max="3" width="7.44140625" style="3" customWidth="1"/>
    <col min="4" max="4" width="7.77734375" style="3" customWidth="1"/>
    <col min="5" max="5" width="7.88671875" style="3" customWidth="1"/>
    <col min="6" max="7" width="7.6640625" style="3" bestFit="1" customWidth="1"/>
    <col min="8" max="9" width="6" style="3" bestFit="1" customWidth="1"/>
    <col min="10" max="11" width="5.109375" style="3" bestFit="1" customWidth="1"/>
    <col min="12" max="12" width="14.6640625" style="3" bestFit="1" customWidth="1"/>
    <col min="13" max="16" width="7.6640625" style="3" bestFit="1" customWidth="1"/>
    <col min="17" max="18" width="6" style="3" bestFit="1" customWidth="1"/>
    <col min="19" max="20" width="5.109375" style="3" bestFit="1" customWidth="1"/>
    <col min="21" max="21" width="14.6640625" style="3" bestFit="1" customWidth="1"/>
    <col min="22" max="22" width="19.33203125" style="3" bestFit="1" customWidth="1"/>
    <col min="23" max="16384" width="8.88671875" style="3"/>
  </cols>
  <sheetData>
    <row r="1" spans="1:23" ht="27" customHeight="1" x14ac:dyDescent="0.3">
      <c r="A1" s="1" t="s">
        <v>0</v>
      </c>
      <c r="B1" s="2"/>
      <c r="C1" s="2"/>
      <c r="D1" s="2"/>
      <c r="E1" s="2"/>
      <c r="F1" s="2"/>
      <c r="G1" s="2"/>
      <c r="H1" s="2"/>
      <c r="I1" s="2"/>
      <c r="J1" s="2"/>
      <c r="K1" s="2"/>
      <c r="L1" s="2"/>
      <c r="M1" s="2"/>
      <c r="N1" s="2"/>
      <c r="O1" s="2"/>
      <c r="P1" s="2"/>
      <c r="Q1" s="2"/>
      <c r="R1" s="2"/>
      <c r="S1" s="2"/>
      <c r="T1" s="2"/>
      <c r="U1" s="2"/>
      <c r="V1" s="2"/>
    </row>
    <row r="2" spans="1:23" x14ac:dyDescent="0.25">
      <c r="A2" s="4" t="s">
        <v>1</v>
      </c>
      <c r="B2" s="4" t="s">
        <v>2</v>
      </c>
      <c r="C2" s="5" t="s">
        <v>3</v>
      </c>
      <c r="D2" s="6"/>
      <c r="E2" s="6"/>
      <c r="F2" s="6"/>
      <c r="G2" s="6"/>
      <c r="H2" s="6"/>
      <c r="I2" s="6"/>
      <c r="J2" s="6"/>
      <c r="K2" s="6"/>
      <c r="L2" s="6"/>
      <c r="M2" s="7"/>
      <c r="N2" s="7"/>
      <c r="O2" s="7"/>
      <c r="P2" s="7"/>
      <c r="Q2" s="7"/>
      <c r="R2" s="7"/>
      <c r="S2" s="7"/>
      <c r="T2" s="7"/>
      <c r="U2" s="7"/>
      <c r="V2" s="4" t="s">
        <v>4</v>
      </c>
    </row>
    <row r="3" spans="1:23" ht="28.2" customHeight="1" x14ac:dyDescent="0.25">
      <c r="A3" s="4"/>
      <c r="B3" s="4"/>
      <c r="C3" s="8" t="s">
        <v>5</v>
      </c>
      <c r="D3" s="8"/>
      <c r="E3" s="8"/>
      <c r="F3" s="8"/>
      <c r="G3" s="9"/>
      <c r="H3" s="10" t="s">
        <v>6</v>
      </c>
      <c r="I3" s="11"/>
      <c r="J3" s="11"/>
      <c r="K3" s="11"/>
      <c r="L3" s="12"/>
      <c r="M3" s="8" t="s">
        <v>7</v>
      </c>
      <c r="N3" s="8"/>
      <c r="O3" s="8"/>
      <c r="P3" s="8"/>
      <c r="Q3" s="8" t="s">
        <v>6</v>
      </c>
      <c r="R3" s="8"/>
      <c r="S3" s="8"/>
      <c r="T3" s="8"/>
      <c r="U3" s="7"/>
      <c r="V3" s="4"/>
    </row>
    <row r="4" spans="1:23" x14ac:dyDescent="0.25">
      <c r="A4" s="4"/>
      <c r="B4" s="4"/>
      <c r="C4" s="13">
        <v>2023</v>
      </c>
      <c r="D4" s="13">
        <v>2024</v>
      </c>
      <c r="E4" s="13">
        <v>2025</v>
      </c>
      <c r="F4" s="13">
        <v>2026</v>
      </c>
      <c r="G4" s="13">
        <v>2027</v>
      </c>
      <c r="H4" s="13">
        <v>2024</v>
      </c>
      <c r="I4" s="13">
        <v>2025</v>
      </c>
      <c r="J4" s="13">
        <v>2026</v>
      </c>
      <c r="K4" s="13">
        <v>2027</v>
      </c>
      <c r="L4" s="13" t="s">
        <v>8</v>
      </c>
      <c r="M4" s="13">
        <v>2024</v>
      </c>
      <c r="N4" s="13">
        <v>2025</v>
      </c>
      <c r="O4" s="13">
        <v>2026</v>
      </c>
      <c r="P4" s="13">
        <v>2027</v>
      </c>
      <c r="Q4" s="13">
        <v>2024</v>
      </c>
      <c r="R4" s="13">
        <v>2025</v>
      </c>
      <c r="S4" s="13">
        <v>2026</v>
      </c>
      <c r="T4" s="13">
        <v>2027</v>
      </c>
      <c r="U4" s="13" t="s">
        <v>8</v>
      </c>
      <c r="V4" s="4"/>
    </row>
    <row r="5" spans="1:23" x14ac:dyDescent="0.25">
      <c r="A5" s="14" t="s">
        <v>9</v>
      </c>
      <c r="B5" s="15" t="s">
        <v>10</v>
      </c>
      <c r="C5" s="16">
        <v>7.7</v>
      </c>
      <c r="D5" s="16">
        <v>8.8000000000000007</v>
      </c>
      <c r="E5" s="16">
        <v>9.3000000000000007</v>
      </c>
      <c r="F5" s="16">
        <v>9.6999999999999993</v>
      </c>
      <c r="G5" s="16">
        <v>10.1</v>
      </c>
      <c r="H5" s="16">
        <f>D5-C5</f>
        <v>1.1000000000000005</v>
      </c>
      <c r="I5" s="16">
        <f t="shared" ref="I5:K20" si="0">E5-D5</f>
        <v>0.5</v>
      </c>
      <c r="J5" s="16">
        <f t="shared" si="0"/>
        <v>0.39999999999999858</v>
      </c>
      <c r="K5" s="16">
        <f t="shared" si="0"/>
        <v>0.40000000000000036</v>
      </c>
      <c r="L5" s="17">
        <f>G5/C5-1</f>
        <v>0.31168831168831157</v>
      </c>
      <c r="M5" s="16">
        <v>8.9</v>
      </c>
      <c r="N5" s="16">
        <v>9.4</v>
      </c>
      <c r="O5" s="16">
        <v>9.9</v>
      </c>
      <c r="P5" s="16">
        <v>10.4</v>
      </c>
      <c r="Q5" s="16">
        <f>M5-C5</f>
        <v>1.2000000000000002</v>
      </c>
      <c r="R5" s="16">
        <f>N5-M5</f>
        <v>0.5</v>
      </c>
      <c r="S5" s="16">
        <f t="shared" ref="S5:T20" si="1">O5-N5</f>
        <v>0.5</v>
      </c>
      <c r="T5" s="16">
        <f t="shared" si="1"/>
        <v>0.5</v>
      </c>
      <c r="U5" s="17">
        <f>P5/C5-1</f>
        <v>0.35064935064935066</v>
      </c>
      <c r="V5" s="18" t="s">
        <v>109</v>
      </c>
      <c r="W5" s="19"/>
    </row>
    <row r="6" spans="1:23" x14ac:dyDescent="0.25">
      <c r="A6" s="14" t="s">
        <v>9</v>
      </c>
      <c r="B6" s="15" t="s">
        <v>11</v>
      </c>
      <c r="C6" s="16">
        <v>30.3</v>
      </c>
      <c r="D6" s="16">
        <v>33.200000000000003</v>
      </c>
      <c r="E6" s="16">
        <v>35</v>
      </c>
      <c r="F6" s="16">
        <v>36.6</v>
      </c>
      <c r="G6" s="16">
        <v>38.1</v>
      </c>
      <c r="H6" s="16">
        <f t="shared" ref="H6:K69" si="2">D6-C6</f>
        <v>2.9000000000000021</v>
      </c>
      <c r="I6" s="16">
        <f t="shared" si="0"/>
        <v>1.7999999999999972</v>
      </c>
      <c r="J6" s="16">
        <f t="shared" si="0"/>
        <v>1.6000000000000014</v>
      </c>
      <c r="K6" s="16">
        <f t="shared" si="0"/>
        <v>1.5</v>
      </c>
      <c r="L6" s="17">
        <f t="shared" ref="L6:L69" si="3">G6/C6-1</f>
        <v>0.25742574257425743</v>
      </c>
      <c r="M6" s="16">
        <v>32.9</v>
      </c>
      <c r="N6" s="16">
        <v>33.9</v>
      </c>
      <c r="O6" s="16">
        <v>34.5</v>
      </c>
      <c r="P6" s="16">
        <v>34.9</v>
      </c>
      <c r="Q6" s="16">
        <f t="shared" ref="Q6:Q69" si="4">M6-C6</f>
        <v>2.5999999999999979</v>
      </c>
      <c r="R6" s="16">
        <f t="shared" ref="R6:T69" si="5">N6-M6</f>
        <v>1</v>
      </c>
      <c r="S6" s="16">
        <f t="shared" si="1"/>
        <v>0.60000000000000142</v>
      </c>
      <c r="T6" s="16">
        <f t="shared" si="1"/>
        <v>0.39999999999999858</v>
      </c>
      <c r="U6" s="17">
        <f t="shared" ref="U6:U69" si="6">P6/C6-1</f>
        <v>0.15181518151815165</v>
      </c>
      <c r="V6" s="18" t="s">
        <v>105</v>
      </c>
      <c r="W6" s="19"/>
    </row>
    <row r="7" spans="1:23" x14ac:dyDescent="0.25">
      <c r="A7" s="14" t="s">
        <v>9</v>
      </c>
      <c r="B7" s="15" t="s">
        <v>12</v>
      </c>
      <c r="C7" s="16">
        <v>11</v>
      </c>
      <c r="D7" s="16">
        <v>12.1</v>
      </c>
      <c r="E7" s="16">
        <v>12.7</v>
      </c>
      <c r="F7" s="16">
        <v>13.3</v>
      </c>
      <c r="G7" s="16">
        <v>13.8</v>
      </c>
      <c r="H7" s="16">
        <f t="shared" si="2"/>
        <v>1.0999999999999996</v>
      </c>
      <c r="I7" s="16">
        <f t="shared" si="0"/>
        <v>0.59999999999999964</v>
      </c>
      <c r="J7" s="16">
        <f t="shared" si="0"/>
        <v>0.60000000000000142</v>
      </c>
      <c r="K7" s="16">
        <f t="shared" si="0"/>
        <v>0.5</v>
      </c>
      <c r="L7" s="17">
        <f t="shared" si="3"/>
        <v>0.25454545454545463</v>
      </c>
      <c r="M7" s="16">
        <v>12</v>
      </c>
      <c r="N7" s="16">
        <v>12.5</v>
      </c>
      <c r="O7" s="16">
        <v>12.9</v>
      </c>
      <c r="P7" s="16">
        <v>13.3</v>
      </c>
      <c r="Q7" s="16">
        <f t="shared" si="4"/>
        <v>1</v>
      </c>
      <c r="R7" s="16">
        <f t="shared" si="5"/>
        <v>0.5</v>
      </c>
      <c r="S7" s="16">
        <f t="shared" si="1"/>
        <v>0.40000000000000036</v>
      </c>
      <c r="T7" s="16">
        <f t="shared" si="1"/>
        <v>0.40000000000000036</v>
      </c>
      <c r="U7" s="17">
        <f t="shared" si="6"/>
        <v>0.20909090909090922</v>
      </c>
      <c r="V7" s="18" t="s">
        <v>105</v>
      </c>
      <c r="W7" s="19"/>
    </row>
    <row r="8" spans="1:23" x14ac:dyDescent="0.25">
      <c r="A8" s="14" t="s">
        <v>9</v>
      </c>
      <c r="B8" s="15" t="s">
        <v>13</v>
      </c>
      <c r="C8" s="16">
        <v>14.7</v>
      </c>
      <c r="D8" s="16">
        <v>16.3</v>
      </c>
      <c r="E8" s="16">
        <v>17.2</v>
      </c>
      <c r="F8" s="16">
        <v>17.899999999999999</v>
      </c>
      <c r="G8" s="16">
        <v>18.7</v>
      </c>
      <c r="H8" s="16">
        <f t="shared" si="2"/>
        <v>1.6000000000000014</v>
      </c>
      <c r="I8" s="16">
        <f t="shared" si="0"/>
        <v>0.89999999999999858</v>
      </c>
      <c r="J8" s="16">
        <f t="shared" si="0"/>
        <v>0.69999999999999929</v>
      </c>
      <c r="K8" s="16">
        <f t="shared" si="0"/>
        <v>0.80000000000000071</v>
      </c>
      <c r="L8" s="17">
        <f t="shared" si="3"/>
        <v>0.27210884353741505</v>
      </c>
      <c r="M8" s="16">
        <v>16.2</v>
      </c>
      <c r="N8" s="16">
        <v>16.899999999999999</v>
      </c>
      <c r="O8" s="16">
        <v>17.5</v>
      </c>
      <c r="P8" s="16">
        <v>18</v>
      </c>
      <c r="Q8" s="16">
        <f t="shared" si="4"/>
        <v>1.5</v>
      </c>
      <c r="R8" s="16">
        <f t="shared" si="5"/>
        <v>0.69999999999999929</v>
      </c>
      <c r="S8" s="16">
        <f t="shared" si="1"/>
        <v>0.60000000000000142</v>
      </c>
      <c r="T8" s="16">
        <f t="shared" si="1"/>
        <v>0.5</v>
      </c>
      <c r="U8" s="17">
        <f t="shared" si="6"/>
        <v>0.22448979591836737</v>
      </c>
      <c r="V8" s="18" t="s">
        <v>105</v>
      </c>
      <c r="W8" s="19"/>
    </row>
    <row r="9" spans="1:23" x14ac:dyDescent="0.25">
      <c r="A9" s="14" t="s">
        <v>9</v>
      </c>
      <c r="B9" s="15" t="s">
        <v>14</v>
      </c>
      <c r="C9" s="16">
        <v>11.1</v>
      </c>
      <c r="D9" s="16">
        <v>12.1</v>
      </c>
      <c r="E9" s="16">
        <v>12.8</v>
      </c>
      <c r="F9" s="16">
        <v>13.3</v>
      </c>
      <c r="G9" s="16">
        <v>13.9</v>
      </c>
      <c r="H9" s="16">
        <f t="shared" si="2"/>
        <v>1</v>
      </c>
      <c r="I9" s="16">
        <f t="shared" si="0"/>
        <v>0.70000000000000107</v>
      </c>
      <c r="J9" s="16">
        <f t="shared" si="0"/>
        <v>0.5</v>
      </c>
      <c r="K9" s="16">
        <f t="shared" si="0"/>
        <v>0.59999999999999964</v>
      </c>
      <c r="L9" s="17">
        <f t="shared" si="3"/>
        <v>0.25225225225225234</v>
      </c>
      <c r="M9" s="16">
        <v>12</v>
      </c>
      <c r="N9" s="16">
        <v>12.3</v>
      </c>
      <c r="O9" s="16">
        <v>12.5</v>
      </c>
      <c r="P9" s="16">
        <v>12.6</v>
      </c>
      <c r="Q9" s="16">
        <f t="shared" si="4"/>
        <v>0.90000000000000036</v>
      </c>
      <c r="R9" s="16">
        <f t="shared" si="5"/>
        <v>0.30000000000000071</v>
      </c>
      <c r="S9" s="16">
        <f t="shared" si="1"/>
        <v>0.19999999999999929</v>
      </c>
      <c r="T9" s="16">
        <f t="shared" si="1"/>
        <v>9.9999999999999645E-2</v>
      </c>
      <c r="U9" s="17">
        <f t="shared" si="6"/>
        <v>0.13513513513513509</v>
      </c>
      <c r="V9" s="18" t="s">
        <v>105</v>
      </c>
      <c r="W9" s="19"/>
    </row>
    <row r="10" spans="1:23" x14ac:dyDescent="0.25">
      <c r="A10" s="14" t="s">
        <v>9</v>
      </c>
      <c r="B10" s="15" t="s">
        <v>15</v>
      </c>
      <c r="C10" s="16">
        <v>11.3</v>
      </c>
      <c r="D10" s="16">
        <v>12.3</v>
      </c>
      <c r="E10" s="16">
        <v>12.8</v>
      </c>
      <c r="F10" s="16">
        <v>13.2</v>
      </c>
      <c r="G10" s="16">
        <v>13.7</v>
      </c>
      <c r="H10" s="16">
        <f t="shared" si="2"/>
        <v>1</v>
      </c>
      <c r="I10" s="16">
        <f t="shared" si="0"/>
        <v>0.5</v>
      </c>
      <c r="J10" s="16">
        <f t="shared" si="0"/>
        <v>0.39999999999999858</v>
      </c>
      <c r="K10" s="16">
        <f t="shared" si="0"/>
        <v>0.5</v>
      </c>
      <c r="L10" s="17">
        <f t="shared" si="3"/>
        <v>0.21238938053097334</v>
      </c>
      <c r="M10" s="16">
        <v>12.4</v>
      </c>
      <c r="N10" s="16">
        <v>12.6</v>
      </c>
      <c r="O10" s="16">
        <v>13.3</v>
      </c>
      <c r="P10" s="16">
        <v>13.9</v>
      </c>
      <c r="Q10" s="16">
        <f t="shared" si="4"/>
        <v>1.0999999999999996</v>
      </c>
      <c r="R10" s="16">
        <f t="shared" si="5"/>
        <v>0.19999999999999929</v>
      </c>
      <c r="S10" s="16">
        <f t="shared" si="1"/>
        <v>0.70000000000000107</v>
      </c>
      <c r="T10" s="16">
        <f t="shared" si="1"/>
        <v>0.59999999999999964</v>
      </c>
      <c r="U10" s="17">
        <f t="shared" si="6"/>
        <v>0.23008849557522115</v>
      </c>
      <c r="V10" s="18" t="s">
        <v>109</v>
      </c>
      <c r="W10" s="19"/>
    </row>
    <row r="11" spans="1:23" x14ac:dyDescent="0.25">
      <c r="A11" s="14" t="s">
        <v>9</v>
      </c>
      <c r="B11" s="15" t="s">
        <v>16</v>
      </c>
      <c r="C11" s="16">
        <v>8.9</v>
      </c>
      <c r="D11" s="16">
        <v>9.8000000000000007</v>
      </c>
      <c r="E11" s="16">
        <v>10.199999999999999</v>
      </c>
      <c r="F11" s="16">
        <v>10.6</v>
      </c>
      <c r="G11" s="16">
        <v>11</v>
      </c>
      <c r="H11" s="16">
        <f t="shared" si="2"/>
        <v>0.90000000000000036</v>
      </c>
      <c r="I11" s="16">
        <f t="shared" si="0"/>
        <v>0.39999999999999858</v>
      </c>
      <c r="J11" s="16">
        <f t="shared" si="0"/>
        <v>0.40000000000000036</v>
      </c>
      <c r="K11" s="16">
        <f t="shared" si="0"/>
        <v>0.40000000000000036</v>
      </c>
      <c r="L11" s="17">
        <f t="shared" si="3"/>
        <v>0.23595505617977519</v>
      </c>
      <c r="M11" s="16">
        <v>9.9</v>
      </c>
      <c r="N11" s="16">
        <v>10.3</v>
      </c>
      <c r="O11" s="16">
        <v>10.9</v>
      </c>
      <c r="P11" s="16">
        <v>11.5</v>
      </c>
      <c r="Q11" s="16">
        <f t="shared" si="4"/>
        <v>1</v>
      </c>
      <c r="R11" s="16">
        <f t="shared" si="5"/>
        <v>0.40000000000000036</v>
      </c>
      <c r="S11" s="16">
        <f t="shared" si="1"/>
        <v>0.59999999999999964</v>
      </c>
      <c r="T11" s="16">
        <f t="shared" si="1"/>
        <v>0.59999999999999964</v>
      </c>
      <c r="U11" s="17">
        <f t="shared" si="6"/>
        <v>0.2921348314606742</v>
      </c>
      <c r="V11" s="18" t="s">
        <v>110</v>
      </c>
      <c r="W11" s="19"/>
    </row>
    <row r="12" spans="1:23" x14ac:dyDescent="0.25">
      <c r="A12" s="14" t="s">
        <v>9</v>
      </c>
      <c r="B12" s="15" t="s">
        <v>17</v>
      </c>
      <c r="C12" s="16">
        <v>2.4</v>
      </c>
      <c r="D12" s="16">
        <v>2.9</v>
      </c>
      <c r="E12" s="16">
        <v>3</v>
      </c>
      <c r="F12" s="16">
        <v>3.1</v>
      </c>
      <c r="G12" s="16">
        <v>3.3</v>
      </c>
      <c r="H12" s="16">
        <f t="shared" si="2"/>
        <v>0.5</v>
      </c>
      <c r="I12" s="16">
        <f t="shared" si="0"/>
        <v>0.10000000000000009</v>
      </c>
      <c r="J12" s="16">
        <f t="shared" si="0"/>
        <v>0.10000000000000009</v>
      </c>
      <c r="K12" s="16">
        <f t="shared" si="0"/>
        <v>0.19999999999999973</v>
      </c>
      <c r="L12" s="17">
        <f t="shared" si="3"/>
        <v>0.375</v>
      </c>
      <c r="M12" s="16">
        <v>2.9</v>
      </c>
      <c r="N12" s="16">
        <v>3.1</v>
      </c>
      <c r="O12" s="16">
        <v>3.3</v>
      </c>
      <c r="P12" s="16">
        <v>3.5</v>
      </c>
      <c r="Q12" s="16">
        <f t="shared" si="4"/>
        <v>0.5</v>
      </c>
      <c r="R12" s="16">
        <f t="shared" si="5"/>
        <v>0.20000000000000018</v>
      </c>
      <c r="S12" s="16">
        <f t="shared" si="1"/>
        <v>0.19999999999999973</v>
      </c>
      <c r="T12" s="16">
        <f t="shared" si="1"/>
        <v>0.20000000000000018</v>
      </c>
      <c r="U12" s="17">
        <f t="shared" si="6"/>
        <v>0.45833333333333348</v>
      </c>
      <c r="V12" s="18" t="s">
        <v>109</v>
      </c>
      <c r="W12" s="19"/>
    </row>
    <row r="13" spans="1:23" x14ac:dyDescent="0.25">
      <c r="A13" s="14" t="s">
        <v>9</v>
      </c>
      <c r="B13" s="15" t="s">
        <v>18</v>
      </c>
      <c r="C13" s="16">
        <v>17.5</v>
      </c>
      <c r="D13" s="16">
        <v>19.2</v>
      </c>
      <c r="E13" s="16">
        <v>19.899999999999999</v>
      </c>
      <c r="F13" s="16">
        <v>20.399999999999999</v>
      </c>
      <c r="G13" s="16">
        <v>21.1</v>
      </c>
      <c r="H13" s="16">
        <f t="shared" si="2"/>
        <v>1.6999999999999993</v>
      </c>
      <c r="I13" s="16">
        <f t="shared" si="0"/>
        <v>0.69999999999999929</v>
      </c>
      <c r="J13" s="16">
        <f t="shared" si="0"/>
        <v>0.5</v>
      </c>
      <c r="K13" s="16">
        <f t="shared" si="0"/>
        <v>0.70000000000000284</v>
      </c>
      <c r="L13" s="17">
        <f t="shared" si="3"/>
        <v>0.20571428571428574</v>
      </c>
      <c r="M13" s="16">
        <v>19.3</v>
      </c>
      <c r="N13" s="16">
        <v>20</v>
      </c>
      <c r="O13" s="16">
        <v>20.7</v>
      </c>
      <c r="P13" s="16">
        <v>21.8</v>
      </c>
      <c r="Q13" s="16">
        <f t="shared" si="4"/>
        <v>1.8000000000000007</v>
      </c>
      <c r="R13" s="16">
        <f t="shared" si="5"/>
        <v>0.69999999999999929</v>
      </c>
      <c r="S13" s="16">
        <f t="shared" si="1"/>
        <v>0.69999999999999929</v>
      </c>
      <c r="T13" s="16">
        <f t="shared" si="1"/>
        <v>1.1000000000000014</v>
      </c>
      <c r="U13" s="17">
        <f t="shared" si="6"/>
        <v>0.24571428571428577</v>
      </c>
      <c r="V13" s="18" t="s">
        <v>109</v>
      </c>
      <c r="W13" s="19"/>
    </row>
    <row r="14" spans="1:23" x14ac:dyDescent="0.25">
      <c r="A14" s="14" t="s">
        <v>9</v>
      </c>
      <c r="B14" s="15" t="s">
        <v>19</v>
      </c>
      <c r="C14" s="16">
        <v>17.100000000000001</v>
      </c>
      <c r="D14" s="16">
        <v>19.100000000000001</v>
      </c>
      <c r="E14" s="16">
        <v>20.2</v>
      </c>
      <c r="F14" s="16">
        <v>21.1</v>
      </c>
      <c r="G14" s="16">
        <v>22</v>
      </c>
      <c r="H14" s="16">
        <f t="shared" si="2"/>
        <v>2</v>
      </c>
      <c r="I14" s="16">
        <f t="shared" si="0"/>
        <v>1.0999999999999979</v>
      </c>
      <c r="J14" s="16">
        <f t="shared" si="0"/>
        <v>0.90000000000000213</v>
      </c>
      <c r="K14" s="16">
        <f t="shared" si="0"/>
        <v>0.89999999999999858</v>
      </c>
      <c r="L14" s="17">
        <f t="shared" si="3"/>
        <v>0.28654970760233911</v>
      </c>
      <c r="M14" s="16">
        <v>19.100000000000001</v>
      </c>
      <c r="N14" s="16">
        <v>20.399999999999999</v>
      </c>
      <c r="O14" s="16">
        <v>21.6</v>
      </c>
      <c r="P14" s="16">
        <v>22.8</v>
      </c>
      <c r="Q14" s="16">
        <f t="shared" si="4"/>
        <v>2</v>
      </c>
      <c r="R14" s="16">
        <f t="shared" si="5"/>
        <v>1.2999999999999972</v>
      </c>
      <c r="S14" s="16">
        <f t="shared" si="1"/>
        <v>1.2000000000000028</v>
      </c>
      <c r="T14" s="16">
        <f t="shared" si="1"/>
        <v>1.1999999999999993</v>
      </c>
      <c r="U14" s="17">
        <f t="shared" si="6"/>
        <v>0.33333333333333326</v>
      </c>
      <c r="V14" s="18" t="s">
        <v>105</v>
      </c>
      <c r="W14" s="19"/>
    </row>
    <row r="15" spans="1:23" x14ac:dyDescent="0.25">
      <c r="A15" s="14" t="s">
        <v>9</v>
      </c>
      <c r="B15" s="15" t="s">
        <v>20</v>
      </c>
      <c r="C15" s="16">
        <v>7.9</v>
      </c>
      <c r="D15" s="16">
        <v>8.5</v>
      </c>
      <c r="E15" s="16">
        <v>8.9</v>
      </c>
      <c r="F15" s="16">
        <v>9.3000000000000007</v>
      </c>
      <c r="G15" s="16">
        <v>9.6999999999999993</v>
      </c>
      <c r="H15" s="16">
        <f t="shared" si="2"/>
        <v>0.59999999999999964</v>
      </c>
      <c r="I15" s="16">
        <f t="shared" si="0"/>
        <v>0.40000000000000036</v>
      </c>
      <c r="J15" s="16">
        <f t="shared" si="0"/>
        <v>0.40000000000000036</v>
      </c>
      <c r="K15" s="16">
        <f t="shared" si="0"/>
        <v>0.39999999999999858</v>
      </c>
      <c r="L15" s="17">
        <f t="shared" si="3"/>
        <v>0.22784810126582267</v>
      </c>
      <c r="M15" s="16">
        <v>8.5</v>
      </c>
      <c r="N15" s="16">
        <v>8.8000000000000007</v>
      </c>
      <c r="O15" s="16">
        <v>9</v>
      </c>
      <c r="P15" s="16">
        <v>9.4</v>
      </c>
      <c r="Q15" s="16">
        <f t="shared" si="4"/>
        <v>0.59999999999999964</v>
      </c>
      <c r="R15" s="16">
        <f t="shared" si="5"/>
        <v>0.30000000000000071</v>
      </c>
      <c r="S15" s="16">
        <f t="shared" si="1"/>
        <v>0.19999999999999929</v>
      </c>
      <c r="T15" s="16">
        <f t="shared" si="1"/>
        <v>0.40000000000000036</v>
      </c>
      <c r="U15" s="17">
        <f t="shared" si="6"/>
        <v>0.18987341772151889</v>
      </c>
      <c r="V15" s="18" t="s">
        <v>105</v>
      </c>
      <c r="W15" s="19"/>
    </row>
    <row r="16" spans="1:23" x14ac:dyDescent="0.25">
      <c r="A16" s="14" t="s">
        <v>9</v>
      </c>
      <c r="B16" s="15" t="s">
        <v>21</v>
      </c>
      <c r="C16" s="16">
        <v>43</v>
      </c>
      <c r="D16" s="16">
        <v>46.8</v>
      </c>
      <c r="E16" s="16">
        <v>49.4</v>
      </c>
      <c r="F16" s="16">
        <v>51.6</v>
      </c>
      <c r="G16" s="16">
        <v>53.8</v>
      </c>
      <c r="H16" s="16">
        <f t="shared" si="2"/>
        <v>3.7999999999999972</v>
      </c>
      <c r="I16" s="16">
        <f t="shared" si="0"/>
        <v>2.6000000000000014</v>
      </c>
      <c r="J16" s="16">
        <f t="shared" si="0"/>
        <v>2.2000000000000028</v>
      </c>
      <c r="K16" s="16">
        <f t="shared" si="0"/>
        <v>2.1999999999999957</v>
      </c>
      <c r="L16" s="17">
        <f t="shared" si="3"/>
        <v>0.25116279069767433</v>
      </c>
      <c r="M16" s="16">
        <v>46.3</v>
      </c>
      <c r="N16" s="16">
        <v>47.6</v>
      </c>
      <c r="O16" s="16">
        <v>48.2</v>
      </c>
      <c r="P16" s="16">
        <v>48.5</v>
      </c>
      <c r="Q16" s="16">
        <f t="shared" si="4"/>
        <v>3.2999999999999972</v>
      </c>
      <c r="R16" s="16">
        <f t="shared" si="5"/>
        <v>1.3000000000000043</v>
      </c>
      <c r="S16" s="16">
        <f t="shared" si="1"/>
        <v>0.60000000000000142</v>
      </c>
      <c r="T16" s="16">
        <f t="shared" si="1"/>
        <v>0.29999999999999716</v>
      </c>
      <c r="U16" s="17">
        <f t="shared" si="6"/>
        <v>0.12790697674418605</v>
      </c>
      <c r="V16" s="18" t="s">
        <v>105</v>
      </c>
      <c r="W16" s="19"/>
    </row>
    <row r="17" spans="1:23" x14ac:dyDescent="0.25">
      <c r="A17" s="14" t="s">
        <v>9</v>
      </c>
      <c r="B17" s="15" t="s">
        <v>22</v>
      </c>
      <c r="C17" s="16">
        <v>18.899999999999999</v>
      </c>
      <c r="D17" s="16">
        <v>20.8</v>
      </c>
      <c r="E17" s="16">
        <v>21.9</v>
      </c>
      <c r="F17" s="16">
        <v>22.9</v>
      </c>
      <c r="G17" s="16">
        <v>23.9</v>
      </c>
      <c r="H17" s="16">
        <f t="shared" si="2"/>
        <v>1.9000000000000021</v>
      </c>
      <c r="I17" s="16">
        <f t="shared" si="0"/>
        <v>1.0999999999999979</v>
      </c>
      <c r="J17" s="16">
        <f t="shared" si="0"/>
        <v>1</v>
      </c>
      <c r="K17" s="16">
        <f t="shared" si="0"/>
        <v>1</v>
      </c>
      <c r="L17" s="17">
        <f t="shared" si="3"/>
        <v>0.26455026455026465</v>
      </c>
      <c r="M17" s="16">
        <v>20.6</v>
      </c>
      <c r="N17" s="16">
        <v>21.4</v>
      </c>
      <c r="O17" s="16">
        <v>21.9</v>
      </c>
      <c r="P17" s="16">
        <v>22.3</v>
      </c>
      <c r="Q17" s="16">
        <f t="shared" si="4"/>
        <v>1.7000000000000028</v>
      </c>
      <c r="R17" s="16">
        <f t="shared" si="5"/>
        <v>0.79999999999999716</v>
      </c>
      <c r="S17" s="16">
        <f t="shared" si="1"/>
        <v>0.5</v>
      </c>
      <c r="T17" s="16">
        <f t="shared" si="1"/>
        <v>0.40000000000000213</v>
      </c>
      <c r="U17" s="17">
        <f t="shared" si="6"/>
        <v>0.17989417989418</v>
      </c>
      <c r="V17" s="18" t="s">
        <v>105</v>
      </c>
      <c r="W17" s="19"/>
    </row>
    <row r="18" spans="1:23" x14ac:dyDescent="0.25">
      <c r="A18" s="14" t="s">
        <v>9</v>
      </c>
      <c r="B18" s="15" t="s">
        <v>23</v>
      </c>
      <c r="C18" s="16">
        <v>40.9</v>
      </c>
      <c r="D18" s="16">
        <v>44.8</v>
      </c>
      <c r="E18" s="16">
        <v>47.3</v>
      </c>
      <c r="F18" s="16">
        <v>49.1</v>
      </c>
      <c r="G18" s="16">
        <v>51.2</v>
      </c>
      <c r="H18" s="16">
        <f t="shared" si="2"/>
        <v>3.8999999999999986</v>
      </c>
      <c r="I18" s="16">
        <f t="shared" si="0"/>
        <v>2.5</v>
      </c>
      <c r="J18" s="16">
        <f t="shared" si="0"/>
        <v>1.8000000000000043</v>
      </c>
      <c r="K18" s="16">
        <f t="shared" si="0"/>
        <v>2.1000000000000014</v>
      </c>
      <c r="L18" s="17">
        <f t="shared" si="3"/>
        <v>0.25183374083129606</v>
      </c>
      <c r="M18" s="16">
        <v>44.5</v>
      </c>
      <c r="N18" s="16">
        <v>46.1</v>
      </c>
      <c r="O18" s="16">
        <v>46.8</v>
      </c>
      <c r="P18" s="16">
        <v>47.7</v>
      </c>
      <c r="Q18" s="16">
        <f t="shared" si="4"/>
        <v>3.6000000000000014</v>
      </c>
      <c r="R18" s="16">
        <f t="shared" si="5"/>
        <v>1.6000000000000014</v>
      </c>
      <c r="S18" s="16">
        <f t="shared" si="1"/>
        <v>0.69999999999999574</v>
      </c>
      <c r="T18" s="16">
        <f t="shared" si="1"/>
        <v>0.90000000000000568</v>
      </c>
      <c r="U18" s="17">
        <f t="shared" si="6"/>
        <v>0.16625916870415658</v>
      </c>
      <c r="V18" s="18" t="s">
        <v>105</v>
      </c>
      <c r="W18" s="19"/>
    </row>
    <row r="19" spans="1:23" x14ac:dyDescent="0.25">
      <c r="A19" s="14" t="s">
        <v>9</v>
      </c>
      <c r="B19" s="15" t="s">
        <v>24</v>
      </c>
      <c r="C19" s="16">
        <v>669</v>
      </c>
      <c r="D19" s="16">
        <v>738.6</v>
      </c>
      <c r="E19" s="16">
        <v>780.1</v>
      </c>
      <c r="F19" s="16">
        <v>814.9</v>
      </c>
      <c r="G19" s="16">
        <v>850</v>
      </c>
      <c r="H19" s="16">
        <f t="shared" si="2"/>
        <v>69.600000000000023</v>
      </c>
      <c r="I19" s="16">
        <f t="shared" si="0"/>
        <v>41.5</v>
      </c>
      <c r="J19" s="16">
        <f t="shared" si="0"/>
        <v>34.799999999999955</v>
      </c>
      <c r="K19" s="16">
        <f t="shared" si="0"/>
        <v>35.100000000000023</v>
      </c>
      <c r="L19" s="17">
        <f t="shared" si="3"/>
        <v>0.27055306427503734</v>
      </c>
      <c r="M19" s="16">
        <v>734.4</v>
      </c>
      <c r="N19" s="16">
        <v>770.1</v>
      </c>
      <c r="O19" s="16">
        <v>797.4</v>
      </c>
      <c r="P19" s="16">
        <v>824</v>
      </c>
      <c r="Q19" s="16">
        <f t="shared" si="4"/>
        <v>65.399999999999977</v>
      </c>
      <c r="R19" s="16">
        <f t="shared" si="5"/>
        <v>35.700000000000045</v>
      </c>
      <c r="S19" s="16">
        <f t="shared" si="1"/>
        <v>27.299999999999955</v>
      </c>
      <c r="T19" s="16">
        <f t="shared" si="1"/>
        <v>26.600000000000023</v>
      </c>
      <c r="U19" s="17">
        <f t="shared" si="6"/>
        <v>0.23168908819133027</v>
      </c>
      <c r="V19" s="18" t="s">
        <v>24</v>
      </c>
      <c r="W19" s="19"/>
    </row>
    <row r="20" spans="1:23" x14ac:dyDescent="0.25">
      <c r="A20" s="14" t="s">
        <v>9</v>
      </c>
      <c r="B20" s="15" t="s">
        <v>25</v>
      </c>
      <c r="C20" s="16">
        <v>40.5</v>
      </c>
      <c r="D20" s="16">
        <v>44.4</v>
      </c>
      <c r="E20" s="16">
        <v>46.8</v>
      </c>
      <c r="F20" s="16">
        <v>48.9</v>
      </c>
      <c r="G20" s="16">
        <v>51</v>
      </c>
      <c r="H20" s="16">
        <f t="shared" si="2"/>
        <v>3.8999999999999986</v>
      </c>
      <c r="I20" s="16">
        <f t="shared" si="0"/>
        <v>2.3999999999999986</v>
      </c>
      <c r="J20" s="16">
        <f t="shared" si="0"/>
        <v>2.1000000000000014</v>
      </c>
      <c r="K20" s="16">
        <f t="shared" si="0"/>
        <v>2.1000000000000014</v>
      </c>
      <c r="L20" s="17">
        <f t="shared" si="3"/>
        <v>0.2592592592592593</v>
      </c>
      <c r="M20" s="16">
        <v>44</v>
      </c>
      <c r="N20" s="16">
        <v>45.4</v>
      </c>
      <c r="O20" s="16">
        <v>46.3</v>
      </c>
      <c r="P20" s="16">
        <v>47</v>
      </c>
      <c r="Q20" s="16">
        <f t="shared" si="4"/>
        <v>3.5</v>
      </c>
      <c r="R20" s="16">
        <f t="shared" si="5"/>
        <v>1.3999999999999986</v>
      </c>
      <c r="S20" s="16">
        <f t="shared" si="1"/>
        <v>0.89999999999999858</v>
      </c>
      <c r="T20" s="16">
        <f t="shared" si="1"/>
        <v>0.70000000000000284</v>
      </c>
      <c r="U20" s="17">
        <f t="shared" si="6"/>
        <v>0.16049382716049387</v>
      </c>
      <c r="V20" s="18" t="s">
        <v>105</v>
      </c>
      <c r="W20" s="19"/>
    </row>
    <row r="21" spans="1:23" x14ac:dyDescent="0.25">
      <c r="A21" s="14" t="s">
        <v>26</v>
      </c>
      <c r="B21" s="15" t="s">
        <v>27</v>
      </c>
      <c r="C21" s="16">
        <v>12.9</v>
      </c>
      <c r="D21" s="16">
        <v>14.4</v>
      </c>
      <c r="E21" s="16">
        <v>15.2</v>
      </c>
      <c r="F21" s="16">
        <v>15.9</v>
      </c>
      <c r="G21" s="16">
        <v>16.600000000000001</v>
      </c>
      <c r="H21" s="16">
        <f t="shared" si="2"/>
        <v>1.5</v>
      </c>
      <c r="I21" s="16">
        <f t="shared" si="2"/>
        <v>0.79999999999999893</v>
      </c>
      <c r="J21" s="16">
        <f t="shared" si="2"/>
        <v>0.70000000000000107</v>
      </c>
      <c r="K21" s="16">
        <f t="shared" si="2"/>
        <v>0.70000000000000107</v>
      </c>
      <c r="L21" s="17">
        <f t="shared" si="3"/>
        <v>0.28682170542635665</v>
      </c>
      <c r="M21" s="16">
        <v>14.4</v>
      </c>
      <c r="N21" s="16">
        <v>15.2</v>
      </c>
      <c r="O21" s="16">
        <v>16</v>
      </c>
      <c r="P21" s="16">
        <v>16.8</v>
      </c>
      <c r="Q21" s="16">
        <f t="shared" si="4"/>
        <v>1.5</v>
      </c>
      <c r="R21" s="16">
        <f t="shared" si="5"/>
        <v>0.79999999999999893</v>
      </c>
      <c r="S21" s="16">
        <f t="shared" si="5"/>
        <v>0.80000000000000071</v>
      </c>
      <c r="T21" s="16">
        <f t="shared" si="5"/>
        <v>0.80000000000000071</v>
      </c>
      <c r="U21" s="17">
        <f t="shared" si="6"/>
        <v>0.30232558139534893</v>
      </c>
      <c r="V21" s="18" t="s">
        <v>106</v>
      </c>
      <c r="W21" s="19"/>
    </row>
    <row r="22" spans="1:23" x14ac:dyDescent="0.25">
      <c r="A22" s="14" t="s">
        <v>28</v>
      </c>
      <c r="B22" s="15" t="s">
        <v>29</v>
      </c>
      <c r="C22" s="16">
        <v>5.2</v>
      </c>
      <c r="D22" s="16">
        <v>5.6</v>
      </c>
      <c r="E22" s="16">
        <v>5.9</v>
      </c>
      <c r="F22" s="16">
        <v>6.1</v>
      </c>
      <c r="G22" s="16">
        <v>6.4</v>
      </c>
      <c r="H22" s="16">
        <f t="shared" si="2"/>
        <v>0.39999999999999947</v>
      </c>
      <c r="I22" s="16">
        <f t="shared" si="2"/>
        <v>0.30000000000000071</v>
      </c>
      <c r="J22" s="16">
        <f t="shared" si="2"/>
        <v>0.19999999999999929</v>
      </c>
      <c r="K22" s="16">
        <f t="shared" si="2"/>
        <v>0.30000000000000071</v>
      </c>
      <c r="L22" s="17">
        <f t="shared" si="3"/>
        <v>0.23076923076923084</v>
      </c>
      <c r="M22" s="16">
        <v>5.7</v>
      </c>
      <c r="N22" s="16">
        <v>6.1</v>
      </c>
      <c r="O22" s="16">
        <v>6.5</v>
      </c>
      <c r="P22" s="16">
        <v>6.9</v>
      </c>
      <c r="Q22" s="16">
        <f t="shared" si="4"/>
        <v>0.5</v>
      </c>
      <c r="R22" s="16">
        <f t="shared" si="5"/>
        <v>0.39999999999999947</v>
      </c>
      <c r="S22" s="16">
        <f t="shared" si="5"/>
        <v>0.40000000000000036</v>
      </c>
      <c r="T22" s="16">
        <f t="shared" si="5"/>
        <v>0.40000000000000036</v>
      </c>
      <c r="U22" s="17">
        <f t="shared" si="6"/>
        <v>0.32692307692307687</v>
      </c>
      <c r="V22" s="18" t="s">
        <v>110</v>
      </c>
      <c r="W22" s="19"/>
    </row>
    <row r="23" spans="1:23" x14ac:dyDescent="0.25">
      <c r="A23" s="14" t="s">
        <v>28</v>
      </c>
      <c r="B23" s="15" t="s">
        <v>30</v>
      </c>
      <c r="C23" s="16">
        <v>13</v>
      </c>
      <c r="D23" s="16">
        <v>14.6</v>
      </c>
      <c r="E23" s="16">
        <v>15.2</v>
      </c>
      <c r="F23" s="16">
        <v>15.8</v>
      </c>
      <c r="G23" s="16">
        <v>16.399999999999999</v>
      </c>
      <c r="H23" s="16">
        <f t="shared" si="2"/>
        <v>1.5999999999999996</v>
      </c>
      <c r="I23" s="16">
        <f t="shared" si="2"/>
        <v>0.59999999999999964</v>
      </c>
      <c r="J23" s="16">
        <f t="shared" si="2"/>
        <v>0.60000000000000142</v>
      </c>
      <c r="K23" s="16">
        <f t="shared" si="2"/>
        <v>0.59999999999999787</v>
      </c>
      <c r="L23" s="17">
        <f t="shared" si="3"/>
        <v>0.2615384615384615</v>
      </c>
      <c r="M23" s="16">
        <v>14.7</v>
      </c>
      <c r="N23" s="16">
        <v>15.5</v>
      </c>
      <c r="O23" s="16">
        <v>16.3</v>
      </c>
      <c r="P23" s="16">
        <v>17.2</v>
      </c>
      <c r="Q23" s="16">
        <f t="shared" si="4"/>
        <v>1.6999999999999993</v>
      </c>
      <c r="R23" s="16">
        <f t="shared" si="5"/>
        <v>0.80000000000000071</v>
      </c>
      <c r="S23" s="16">
        <f t="shared" si="5"/>
        <v>0.80000000000000071</v>
      </c>
      <c r="T23" s="16">
        <f t="shared" si="5"/>
        <v>0.89999999999999858</v>
      </c>
      <c r="U23" s="17">
        <f t="shared" si="6"/>
        <v>0.32307692307692304</v>
      </c>
      <c r="V23" s="18" t="s">
        <v>107</v>
      </c>
      <c r="W23" s="19"/>
    </row>
    <row r="24" spans="1:23" x14ac:dyDescent="0.25">
      <c r="A24" s="14" t="s">
        <v>28</v>
      </c>
      <c r="B24" s="15" t="s">
        <v>31</v>
      </c>
      <c r="C24" s="16">
        <v>32.700000000000003</v>
      </c>
      <c r="D24" s="16">
        <v>38</v>
      </c>
      <c r="E24" s="16">
        <v>40.1</v>
      </c>
      <c r="F24" s="16">
        <v>41.9</v>
      </c>
      <c r="G24" s="16">
        <v>43.5</v>
      </c>
      <c r="H24" s="16">
        <f t="shared" si="2"/>
        <v>5.2999999999999972</v>
      </c>
      <c r="I24" s="16">
        <f t="shared" si="2"/>
        <v>2.1000000000000014</v>
      </c>
      <c r="J24" s="16">
        <f t="shared" si="2"/>
        <v>1.7999999999999972</v>
      </c>
      <c r="K24" s="16">
        <f t="shared" si="2"/>
        <v>1.6000000000000014</v>
      </c>
      <c r="L24" s="17">
        <f t="shared" si="3"/>
        <v>0.33027522935779796</v>
      </c>
      <c r="M24" s="16">
        <v>38.799999999999997</v>
      </c>
      <c r="N24" s="16">
        <v>41.4</v>
      </c>
      <c r="O24" s="16">
        <v>43.7</v>
      </c>
      <c r="P24" s="16">
        <v>46</v>
      </c>
      <c r="Q24" s="16">
        <f t="shared" si="4"/>
        <v>6.0999999999999943</v>
      </c>
      <c r="R24" s="16">
        <f t="shared" si="5"/>
        <v>2.6000000000000014</v>
      </c>
      <c r="S24" s="16">
        <f t="shared" si="5"/>
        <v>2.3000000000000043</v>
      </c>
      <c r="T24" s="16">
        <f t="shared" si="5"/>
        <v>2.2999999999999972</v>
      </c>
      <c r="U24" s="17">
        <f t="shared" si="6"/>
        <v>0.4067278287461773</v>
      </c>
      <c r="V24" s="18" t="s">
        <v>107</v>
      </c>
      <c r="W24" s="19"/>
    </row>
    <row r="25" spans="1:23" x14ac:dyDescent="0.25">
      <c r="A25" s="14" t="s">
        <v>28</v>
      </c>
      <c r="B25" s="15" t="s">
        <v>32</v>
      </c>
      <c r="C25" s="16">
        <v>8.3000000000000007</v>
      </c>
      <c r="D25" s="16">
        <v>9.6</v>
      </c>
      <c r="E25" s="16">
        <v>10.199999999999999</v>
      </c>
      <c r="F25" s="16">
        <v>10.6</v>
      </c>
      <c r="G25" s="16">
        <v>11.1</v>
      </c>
      <c r="H25" s="16">
        <f t="shared" si="2"/>
        <v>1.2999999999999989</v>
      </c>
      <c r="I25" s="16">
        <f t="shared" si="2"/>
        <v>0.59999999999999964</v>
      </c>
      <c r="J25" s="16">
        <f t="shared" si="2"/>
        <v>0.40000000000000036</v>
      </c>
      <c r="K25" s="16">
        <f t="shared" si="2"/>
        <v>0.5</v>
      </c>
      <c r="L25" s="17">
        <f t="shared" si="3"/>
        <v>0.3373493975903612</v>
      </c>
      <c r="M25" s="16">
        <v>9.8000000000000007</v>
      </c>
      <c r="N25" s="16">
        <v>10.5</v>
      </c>
      <c r="O25" s="16">
        <v>11.1</v>
      </c>
      <c r="P25" s="16">
        <v>11.7</v>
      </c>
      <c r="Q25" s="16">
        <f t="shared" si="4"/>
        <v>1.5</v>
      </c>
      <c r="R25" s="16">
        <f t="shared" si="5"/>
        <v>0.69999999999999929</v>
      </c>
      <c r="S25" s="16">
        <f t="shared" si="5"/>
        <v>0.59999999999999964</v>
      </c>
      <c r="T25" s="16">
        <f t="shared" si="5"/>
        <v>0.59999999999999964</v>
      </c>
      <c r="U25" s="17">
        <f t="shared" si="6"/>
        <v>0.40963855421686723</v>
      </c>
      <c r="V25" s="18" t="s">
        <v>108</v>
      </c>
      <c r="W25" s="19"/>
    </row>
    <row r="26" spans="1:23" x14ac:dyDescent="0.25">
      <c r="A26" s="14" t="s">
        <v>28</v>
      </c>
      <c r="B26" s="15" t="s">
        <v>33</v>
      </c>
      <c r="C26" s="16">
        <v>54.1</v>
      </c>
      <c r="D26" s="16">
        <v>60.5</v>
      </c>
      <c r="E26" s="16">
        <v>63.8</v>
      </c>
      <c r="F26" s="16">
        <v>66.599999999999994</v>
      </c>
      <c r="G26" s="16">
        <v>69.3</v>
      </c>
      <c r="H26" s="16">
        <f t="shared" si="2"/>
        <v>6.3999999999999986</v>
      </c>
      <c r="I26" s="16">
        <f t="shared" si="2"/>
        <v>3.2999999999999972</v>
      </c>
      <c r="J26" s="16">
        <f t="shared" si="2"/>
        <v>2.7999999999999972</v>
      </c>
      <c r="K26" s="16">
        <f t="shared" si="2"/>
        <v>2.7000000000000028</v>
      </c>
      <c r="L26" s="17">
        <f t="shared" si="3"/>
        <v>0.28096118299445472</v>
      </c>
      <c r="M26" s="16">
        <v>62</v>
      </c>
      <c r="N26" s="16">
        <v>66</v>
      </c>
      <c r="O26" s="16">
        <v>69.8</v>
      </c>
      <c r="P26" s="16">
        <v>73.400000000000006</v>
      </c>
      <c r="Q26" s="16">
        <f t="shared" si="4"/>
        <v>7.8999999999999986</v>
      </c>
      <c r="R26" s="16">
        <f t="shared" si="5"/>
        <v>4</v>
      </c>
      <c r="S26" s="16">
        <f t="shared" si="5"/>
        <v>3.7999999999999972</v>
      </c>
      <c r="T26" s="16">
        <f t="shared" si="5"/>
        <v>3.6000000000000085</v>
      </c>
      <c r="U26" s="17">
        <f t="shared" si="6"/>
        <v>0.35674676524953797</v>
      </c>
      <c r="V26" s="18" t="s">
        <v>107</v>
      </c>
      <c r="W26" s="19"/>
    </row>
    <row r="27" spans="1:23" x14ac:dyDescent="0.25">
      <c r="A27" s="14" t="s">
        <v>28</v>
      </c>
      <c r="B27" s="15" t="s">
        <v>34</v>
      </c>
      <c r="C27" s="16">
        <v>5.0999999999999996</v>
      </c>
      <c r="D27" s="16">
        <v>5.7</v>
      </c>
      <c r="E27" s="16">
        <v>6</v>
      </c>
      <c r="F27" s="16">
        <v>6.2</v>
      </c>
      <c r="G27" s="16">
        <v>6.5</v>
      </c>
      <c r="H27" s="16">
        <f t="shared" si="2"/>
        <v>0.60000000000000053</v>
      </c>
      <c r="I27" s="16">
        <f t="shared" si="2"/>
        <v>0.29999999999999982</v>
      </c>
      <c r="J27" s="16">
        <f t="shared" si="2"/>
        <v>0.20000000000000018</v>
      </c>
      <c r="K27" s="16">
        <f t="shared" si="2"/>
        <v>0.29999999999999982</v>
      </c>
      <c r="L27" s="17">
        <f t="shared" si="3"/>
        <v>0.27450980392156876</v>
      </c>
      <c r="M27" s="16">
        <v>5.7</v>
      </c>
      <c r="N27" s="16">
        <v>6.1</v>
      </c>
      <c r="O27" s="16">
        <v>6.5</v>
      </c>
      <c r="P27" s="16">
        <v>7</v>
      </c>
      <c r="Q27" s="16">
        <f t="shared" si="4"/>
        <v>0.60000000000000053</v>
      </c>
      <c r="R27" s="16">
        <f t="shared" si="5"/>
        <v>0.39999999999999947</v>
      </c>
      <c r="S27" s="16">
        <f t="shared" si="5"/>
        <v>0.40000000000000036</v>
      </c>
      <c r="T27" s="16">
        <f t="shared" si="5"/>
        <v>0.5</v>
      </c>
      <c r="U27" s="17">
        <f t="shared" si="6"/>
        <v>0.37254901960784315</v>
      </c>
      <c r="V27" s="18" t="s">
        <v>109</v>
      </c>
      <c r="W27" s="19"/>
    </row>
    <row r="28" spans="1:23" x14ac:dyDescent="0.25">
      <c r="A28" s="14" t="s">
        <v>28</v>
      </c>
      <c r="B28" s="15" t="s">
        <v>35</v>
      </c>
      <c r="C28" s="16">
        <v>11.7</v>
      </c>
      <c r="D28" s="16">
        <v>13.5</v>
      </c>
      <c r="E28" s="16">
        <v>14.4</v>
      </c>
      <c r="F28" s="16">
        <v>15</v>
      </c>
      <c r="G28" s="16">
        <v>15.6</v>
      </c>
      <c r="H28" s="16">
        <f t="shared" si="2"/>
        <v>1.8000000000000007</v>
      </c>
      <c r="I28" s="16">
        <f t="shared" si="2"/>
        <v>0.90000000000000036</v>
      </c>
      <c r="J28" s="16">
        <f t="shared" si="2"/>
        <v>0.59999999999999964</v>
      </c>
      <c r="K28" s="16">
        <f t="shared" si="2"/>
        <v>0.59999999999999964</v>
      </c>
      <c r="L28" s="17">
        <f t="shared" si="3"/>
        <v>0.33333333333333348</v>
      </c>
      <c r="M28" s="16">
        <v>13.8</v>
      </c>
      <c r="N28" s="16">
        <v>14.9</v>
      </c>
      <c r="O28" s="16">
        <v>15.7</v>
      </c>
      <c r="P28" s="16">
        <v>16.600000000000001</v>
      </c>
      <c r="Q28" s="16">
        <f t="shared" si="4"/>
        <v>2.1000000000000014</v>
      </c>
      <c r="R28" s="16">
        <f t="shared" si="5"/>
        <v>1.0999999999999996</v>
      </c>
      <c r="S28" s="16">
        <f t="shared" si="5"/>
        <v>0.79999999999999893</v>
      </c>
      <c r="T28" s="16">
        <f t="shared" si="5"/>
        <v>0.90000000000000213</v>
      </c>
      <c r="U28" s="17">
        <f t="shared" si="6"/>
        <v>0.41880341880341909</v>
      </c>
      <c r="V28" s="18" t="s">
        <v>107</v>
      </c>
      <c r="W28" s="19"/>
    </row>
    <row r="29" spans="1:23" x14ac:dyDescent="0.25">
      <c r="A29" s="14" t="s">
        <v>28</v>
      </c>
      <c r="B29" s="15" t="s">
        <v>36</v>
      </c>
      <c r="C29" s="16">
        <v>5.7</v>
      </c>
      <c r="D29" s="16">
        <v>6.2</v>
      </c>
      <c r="E29" s="16">
        <v>6.6</v>
      </c>
      <c r="F29" s="16">
        <v>6.8</v>
      </c>
      <c r="G29" s="16">
        <v>7.1</v>
      </c>
      <c r="H29" s="16">
        <f t="shared" si="2"/>
        <v>0.5</v>
      </c>
      <c r="I29" s="16">
        <f t="shared" si="2"/>
        <v>0.39999999999999947</v>
      </c>
      <c r="J29" s="16">
        <f t="shared" si="2"/>
        <v>0.20000000000000018</v>
      </c>
      <c r="K29" s="16">
        <f t="shared" si="2"/>
        <v>0.29999999999999982</v>
      </c>
      <c r="L29" s="17">
        <f t="shared" si="3"/>
        <v>0.24561403508771917</v>
      </c>
      <c r="M29" s="16">
        <v>6.3</v>
      </c>
      <c r="N29" s="16">
        <v>6.7</v>
      </c>
      <c r="O29" s="16">
        <v>7</v>
      </c>
      <c r="P29" s="16">
        <v>7.4</v>
      </c>
      <c r="Q29" s="16">
        <f t="shared" si="4"/>
        <v>0.59999999999999964</v>
      </c>
      <c r="R29" s="16">
        <f t="shared" si="5"/>
        <v>0.40000000000000036</v>
      </c>
      <c r="S29" s="16">
        <f t="shared" si="5"/>
        <v>0.29999999999999982</v>
      </c>
      <c r="T29" s="16">
        <f t="shared" si="5"/>
        <v>0.40000000000000036</v>
      </c>
      <c r="U29" s="17">
        <f t="shared" si="6"/>
        <v>0.29824561403508776</v>
      </c>
      <c r="V29" s="18" t="s">
        <v>106</v>
      </c>
      <c r="W29" s="19"/>
    </row>
    <row r="30" spans="1:23" x14ac:dyDescent="0.25">
      <c r="A30" s="14" t="s">
        <v>37</v>
      </c>
      <c r="B30" s="15" t="s">
        <v>38</v>
      </c>
      <c r="C30" s="16">
        <v>14.6</v>
      </c>
      <c r="D30" s="16">
        <v>16.899999999999999</v>
      </c>
      <c r="E30" s="16">
        <v>17.8</v>
      </c>
      <c r="F30" s="16">
        <v>18.5</v>
      </c>
      <c r="G30" s="16">
        <v>19.2</v>
      </c>
      <c r="H30" s="16">
        <f t="shared" si="2"/>
        <v>2.2999999999999989</v>
      </c>
      <c r="I30" s="16">
        <f t="shared" si="2"/>
        <v>0.90000000000000213</v>
      </c>
      <c r="J30" s="16">
        <f t="shared" si="2"/>
        <v>0.69999999999999929</v>
      </c>
      <c r="K30" s="16">
        <f t="shared" si="2"/>
        <v>0.69999999999999929</v>
      </c>
      <c r="L30" s="17">
        <f t="shared" si="3"/>
        <v>0.31506849315068486</v>
      </c>
      <c r="M30" s="16">
        <v>17</v>
      </c>
      <c r="N30" s="16">
        <v>18.2</v>
      </c>
      <c r="O30" s="16">
        <v>19.2</v>
      </c>
      <c r="P30" s="16">
        <v>20.3</v>
      </c>
      <c r="Q30" s="16">
        <f t="shared" si="4"/>
        <v>2.4000000000000004</v>
      </c>
      <c r="R30" s="16">
        <f t="shared" si="5"/>
        <v>1.1999999999999993</v>
      </c>
      <c r="S30" s="16">
        <f t="shared" si="5"/>
        <v>1</v>
      </c>
      <c r="T30" s="16">
        <f t="shared" si="5"/>
        <v>1.1000000000000014</v>
      </c>
      <c r="U30" s="17">
        <f t="shared" si="6"/>
        <v>0.3904109589041096</v>
      </c>
      <c r="V30" s="18" t="s">
        <v>109</v>
      </c>
      <c r="W30" s="19"/>
    </row>
    <row r="31" spans="1:23" x14ac:dyDescent="0.25">
      <c r="A31" s="14" t="s">
        <v>37</v>
      </c>
      <c r="B31" s="15" t="s">
        <v>39</v>
      </c>
      <c r="C31" s="16">
        <v>5.4</v>
      </c>
      <c r="D31" s="16">
        <v>6.2</v>
      </c>
      <c r="E31" s="16">
        <v>6.5</v>
      </c>
      <c r="F31" s="16">
        <v>6.8</v>
      </c>
      <c r="G31" s="16">
        <v>7</v>
      </c>
      <c r="H31" s="16">
        <f t="shared" si="2"/>
        <v>0.79999999999999982</v>
      </c>
      <c r="I31" s="16">
        <f t="shared" si="2"/>
        <v>0.29999999999999982</v>
      </c>
      <c r="J31" s="16">
        <f t="shared" si="2"/>
        <v>0.29999999999999982</v>
      </c>
      <c r="K31" s="16">
        <f t="shared" si="2"/>
        <v>0.20000000000000018</v>
      </c>
      <c r="L31" s="17">
        <f t="shared" si="3"/>
        <v>0.29629629629629628</v>
      </c>
      <c r="M31" s="16">
        <v>6.3</v>
      </c>
      <c r="N31" s="16">
        <v>6.8</v>
      </c>
      <c r="O31" s="16">
        <v>7.2</v>
      </c>
      <c r="P31" s="16">
        <v>7.6</v>
      </c>
      <c r="Q31" s="16">
        <f t="shared" si="4"/>
        <v>0.89999999999999947</v>
      </c>
      <c r="R31" s="16">
        <f t="shared" si="5"/>
        <v>0.5</v>
      </c>
      <c r="S31" s="16">
        <f t="shared" si="5"/>
        <v>0.40000000000000036</v>
      </c>
      <c r="T31" s="16">
        <f t="shared" si="5"/>
        <v>0.39999999999999947</v>
      </c>
      <c r="U31" s="17">
        <f t="shared" si="6"/>
        <v>0.40740740740740722</v>
      </c>
      <c r="V31" s="18" t="s">
        <v>110</v>
      </c>
      <c r="W31" s="19"/>
    </row>
    <row r="32" spans="1:23" x14ac:dyDescent="0.25">
      <c r="A32" s="14" t="s">
        <v>37</v>
      </c>
      <c r="B32" s="15" t="s">
        <v>40</v>
      </c>
      <c r="C32" s="16">
        <v>10.8</v>
      </c>
      <c r="D32" s="16">
        <v>12.6</v>
      </c>
      <c r="E32" s="16">
        <v>13.2</v>
      </c>
      <c r="F32" s="16">
        <v>13.7</v>
      </c>
      <c r="G32" s="16">
        <v>14.1</v>
      </c>
      <c r="H32" s="16">
        <f t="shared" si="2"/>
        <v>1.7999999999999989</v>
      </c>
      <c r="I32" s="16">
        <f t="shared" si="2"/>
        <v>0.59999999999999964</v>
      </c>
      <c r="J32" s="16">
        <f t="shared" si="2"/>
        <v>0.5</v>
      </c>
      <c r="K32" s="16">
        <f t="shared" si="2"/>
        <v>0.40000000000000036</v>
      </c>
      <c r="L32" s="17">
        <f t="shared" si="3"/>
        <v>0.30555555555555536</v>
      </c>
      <c r="M32" s="16">
        <v>12.7</v>
      </c>
      <c r="N32" s="16">
        <v>13.4</v>
      </c>
      <c r="O32" s="16">
        <v>14.1</v>
      </c>
      <c r="P32" s="16">
        <v>14.8</v>
      </c>
      <c r="Q32" s="16">
        <f t="shared" si="4"/>
        <v>1.8999999999999986</v>
      </c>
      <c r="R32" s="16">
        <f t="shared" si="5"/>
        <v>0.70000000000000107</v>
      </c>
      <c r="S32" s="16">
        <f t="shared" si="5"/>
        <v>0.69999999999999929</v>
      </c>
      <c r="T32" s="16">
        <f t="shared" si="5"/>
        <v>0.70000000000000107</v>
      </c>
      <c r="U32" s="17">
        <f t="shared" si="6"/>
        <v>0.37037037037037024</v>
      </c>
      <c r="V32" s="18" t="s">
        <v>109</v>
      </c>
      <c r="W32" s="19"/>
    </row>
    <row r="33" spans="1:23" x14ac:dyDescent="0.25">
      <c r="A33" s="14" t="s">
        <v>41</v>
      </c>
      <c r="B33" s="15" t="s">
        <v>42</v>
      </c>
      <c r="C33" s="16">
        <v>10.7</v>
      </c>
      <c r="D33" s="16">
        <v>12</v>
      </c>
      <c r="E33" s="16">
        <v>12.6</v>
      </c>
      <c r="F33" s="16">
        <v>13.2</v>
      </c>
      <c r="G33" s="16">
        <v>13.7</v>
      </c>
      <c r="H33" s="16">
        <f t="shared" si="2"/>
        <v>1.3000000000000007</v>
      </c>
      <c r="I33" s="16">
        <f t="shared" si="2"/>
        <v>0.59999999999999964</v>
      </c>
      <c r="J33" s="16">
        <f t="shared" si="2"/>
        <v>0.59999999999999964</v>
      </c>
      <c r="K33" s="16">
        <f t="shared" si="2"/>
        <v>0.5</v>
      </c>
      <c r="L33" s="17">
        <f t="shared" si="3"/>
        <v>0.28037383177570097</v>
      </c>
      <c r="M33" s="16">
        <v>12.1</v>
      </c>
      <c r="N33" s="16">
        <v>12.9</v>
      </c>
      <c r="O33" s="16">
        <v>13.8</v>
      </c>
      <c r="P33" s="16">
        <v>14.6</v>
      </c>
      <c r="Q33" s="16">
        <f t="shared" si="4"/>
        <v>1.4000000000000004</v>
      </c>
      <c r="R33" s="16">
        <f t="shared" si="5"/>
        <v>0.80000000000000071</v>
      </c>
      <c r="S33" s="16">
        <f t="shared" si="5"/>
        <v>0.90000000000000036</v>
      </c>
      <c r="T33" s="16">
        <f t="shared" si="5"/>
        <v>0.79999999999999893</v>
      </c>
      <c r="U33" s="17">
        <f t="shared" si="6"/>
        <v>0.36448598130841137</v>
      </c>
      <c r="V33" s="18" t="s">
        <v>110</v>
      </c>
      <c r="W33" s="19"/>
    </row>
    <row r="34" spans="1:23" x14ac:dyDescent="0.25">
      <c r="A34" s="14" t="s">
        <v>41</v>
      </c>
      <c r="B34" s="15" t="s">
        <v>43</v>
      </c>
      <c r="C34" s="16">
        <v>11.6</v>
      </c>
      <c r="D34" s="16">
        <v>13.1</v>
      </c>
      <c r="E34" s="16">
        <v>13.8</v>
      </c>
      <c r="F34" s="16">
        <v>14.3</v>
      </c>
      <c r="G34" s="16">
        <v>14.9</v>
      </c>
      <c r="H34" s="16">
        <f t="shared" si="2"/>
        <v>1.5</v>
      </c>
      <c r="I34" s="16">
        <f t="shared" si="2"/>
        <v>0.70000000000000107</v>
      </c>
      <c r="J34" s="16">
        <f t="shared" si="2"/>
        <v>0.5</v>
      </c>
      <c r="K34" s="16">
        <f t="shared" si="2"/>
        <v>0.59999999999999964</v>
      </c>
      <c r="L34" s="17">
        <f t="shared" si="3"/>
        <v>0.28448275862068972</v>
      </c>
      <c r="M34" s="16">
        <v>13.3</v>
      </c>
      <c r="N34" s="16">
        <v>14.1</v>
      </c>
      <c r="O34" s="16">
        <v>14.9</v>
      </c>
      <c r="P34" s="16">
        <v>15.7</v>
      </c>
      <c r="Q34" s="16">
        <f t="shared" si="4"/>
        <v>1.7000000000000011</v>
      </c>
      <c r="R34" s="16">
        <f t="shared" si="5"/>
        <v>0.79999999999999893</v>
      </c>
      <c r="S34" s="16">
        <f t="shared" si="5"/>
        <v>0.80000000000000071</v>
      </c>
      <c r="T34" s="16">
        <f t="shared" si="5"/>
        <v>0.79999999999999893</v>
      </c>
      <c r="U34" s="17">
        <f t="shared" si="6"/>
        <v>0.35344827586206895</v>
      </c>
      <c r="V34" s="18" t="s">
        <v>108</v>
      </c>
      <c r="W34" s="19"/>
    </row>
    <row r="35" spans="1:23" x14ac:dyDescent="0.25">
      <c r="A35" s="14" t="s">
        <v>41</v>
      </c>
      <c r="B35" s="15" t="s">
        <v>44</v>
      </c>
      <c r="C35" s="16">
        <v>12</v>
      </c>
      <c r="D35" s="16">
        <v>13.6</v>
      </c>
      <c r="E35" s="16">
        <v>14.3</v>
      </c>
      <c r="F35" s="16">
        <v>14.9</v>
      </c>
      <c r="G35" s="16">
        <v>15.5</v>
      </c>
      <c r="H35" s="16">
        <f t="shared" si="2"/>
        <v>1.5999999999999996</v>
      </c>
      <c r="I35" s="16">
        <f t="shared" si="2"/>
        <v>0.70000000000000107</v>
      </c>
      <c r="J35" s="16">
        <f t="shared" si="2"/>
        <v>0.59999999999999964</v>
      </c>
      <c r="K35" s="16">
        <f t="shared" si="2"/>
        <v>0.59999999999999964</v>
      </c>
      <c r="L35" s="17">
        <f t="shared" si="3"/>
        <v>0.29166666666666674</v>
      </c>
      <c r="M35" s="16">
        <v>13.7</v>
      </c>
      <c r="N35" s="16">
        <v>14.6</v>
      </c>
      <c r="O35" s="16">
        <v>15.4</v>
      </c>
      <c r="P35" s="16">
        <v>16.2</v>
      </c>
      <c r="Q35" s="16">
        <f t="shared" si="4"/>
        <v>1.6999999999999993</v>
      </c>
      <c r="R35" s="16">
        <f t="shared" si="5"/>
        <v>0.90000000000000036</v>
      </c>
      <c r="S35" s="16">
        <f t="shared" si="5"/>
        <v>0.80000000000000071</v>
      </c>
      <c r="T35" s="16">
        <f t="shared" si="5"/>
        <v>0.79999999999999893</v>
      </c>
      <c r="U35" s="17">
        <f t="shared" si="6"/>
        <v>0.34999999999999987</v>
      </c>
      <c r="V35" s="18" t="s">
        <v>109</v>
      </c>
      <c r="W35" s="19"/>
    </row>
    <row r="36" spans="1:23" x14ac:dyDescent="0.25">
      <c r="A36" s="14" t="s">
        <v>45</v>
      </c>
      <c r="B36" s="15" t="s">
        <v>46</v>
      </c>
      <c r="C36" s="16">
        <v>14.5</v>
      </c>
      <c r="D36" s="16">
        <v>16.2</v>
      </c>
      <c r="E36" s="16">
        <v>17</v>
      </c>
      <c r="F36" s="16">
        <v>17.7</v>
      </c>
      <c r="G36" s="16">
        <v>18.399999999999999</v>
      </c>
      <c r="H36" s="16">
        <f t="shared" si="2"/>
        <v>1.6999999999999993</v>
      </c>
      <c r="I36" s="16">
        <f t="shared" si="2"/>
        <v>0.80000000000000071</v>
      </c>
      <c r="J36" s="16">
        <f t="shared" si="2"/>
        <v>0.69999999999999929</v>
      </c>
      <c r="K36" s="16">
        <f t="shared" si="2"/>
        <v>0.69999999999999929</v>
      </c>
      <c r="L36" s="17">
        <f t="shared" si="3"/>
        <v>0.26896551724137918</v>
      </c>
      <c r="M36" s="16">
        <v>16.3</v>
      </c>
      <c r="N36" s="16">
        <v>17.399999999999999</v>
      </c>
      <c r="O36" s="16">
        <v>18.3</v>
      </c>
      <c r="P36" s="16">
        <v>19.3</v>
      </c>
      <c r="Q36" s="16">
        <f t="shared" si="4"/>
        <v>1.8000000000000007</v>
      </c>
      <c r="R36" s="16">
        <f t="shared" si="5"/>
        <v>1.0999999999999979</v>
      </c>
      <c r="S36" s="16">
        <f t="shared" si="5"/>
        <v>0.90000000000000213</v>
      </c>
      <c r="T36" s="16">
        <f t="shared" si="5"/>
        <v>1</v>
      </c>
      <c r="U36" s="17">
        <f t="shared" si="6"/>
        <v>0.33103448275862069</v>
      </c>
      <c r="V36" s="18" t="s">
        <v>107</v>
      </c>
      <c r="W36" s="19"/>
    </row>
    <row r="37" spans="1:23" x14ac:dyDescent="0.25">
      <c r="A37" s="14" t="s">
        <v>45</v>
      </c>
      <c r="B37" s="15" t="s">
        <v>47</v>
      </c>
      <c r="C37" s="16">
        <v>8.6999999999999993</v>
      </c>
      <c r="D37" s="16">
        <v>9.8000000000000007</v>
      </c>
      <c r="E37" s="16">
        <v>10.3</v>
      </c>
      <c r="F37" s="16">
        <v>10.6</v>
      </c>
      <c r="G37" s="16">
        <v>11</v>
      </c>
      <c r="H37" s="16">
        <f t="shared" si="2"/>
        <v>1.1000000000000014</v>
      </c>
      <c r="I37" s="16">
        <f t="shared" si="2"/>
        <v>0.5</v>
      </c>
      <c r="J37" s="16">
        <f t="shared" si="2"/>
        <v>0.29999999999999893</v>
      </c>
      <c r="K37" s="16">
        <f t="shared" si="2"/>
        <v>0.40000000000000036</v>
      </c>
      <c r="L37" s="17">
        <f t="shared" si="3"/>
        <v>0.26436781609195403</v>
      </c>
      <c r="M37" s="16">
        <v>9.8000000000000007</v>
      </c>
      <c r="N37" s="16">
        <v>10.5</v>
      </c>
      <c r="O37" s="16">
        <v>11</v>
      </c>
      <c r="P37" s="16">
        <v>11.6</v>
      </c>
      <c r="Q37" s="16">
        <f t="shared" si="4"/>
        <v>1.1000000000000014</v>
      </c>
      <c r="R37" s="16">
        <f t="shared" si="5"/>
        <v>0.69999999999999929</v>
      </c>
      <c r="S37" s="16">
        <f t="shared" si="5"/>
        <v>0.5</v>
      </c>
      <c r="T37" s="16">
        <f t="shared" si="5"/>
        <v>0.59999999999999964</v>
      </c>
      <c r="U37" s="17">
        <f t="shared" si="6"/>
        <v>0.33333333333333348</v>
      </c>
      <c r="V37" s="18" t="s">
        <v>110</v>
      </c>
      <c r="W37" s="19"/>
    </row>
    <row r="38" spans="1:23" x14ac:dyDescent="0.25">
      <c r="A38" s="14" t="s">
        <v>45</v>
      </c>
      <c r="B38" s="15" t="s">
        <v>48</v>
      </c>
      <c r="C38" s="16">
        <v>0.8</v>
      </c>
      <c r="D38" s="16">
        <v>0.9</v>
      </c>
      <c r="E38" s="16">
        <v>0.9</v>
      </c>
      <c r="F38" s="16">
        <v>0.9</v>
      </c>
      <c r="G38" s="16">
        <v>1</v>
      </c>
      <c r="H38" s="16">
        <f t="shared" si="2"/>
        <v>9.9999999999999978E-2</v>
      </c>
      <c r="I38" s="16">
        <f t="shared" si="2"/>
        <v>0</v>
      </c>
      <c r="J38" s="16">
        <f t="shared" si="2"/>
        <v>0</v>
      </c>
      <c r="K38" s="16">
        <f t="shared" si="2"/>
        <v>9.9999999999999978E-2</v>
      </c>
      <c r="L38" s="17">
        <f t="shared" si="3"/>
        <v>0.25</v>
      </c>
      <c r="M38" s="16">
        <v>0.9</v>
      </c>
      <c r="N38" s="16">
        <v>0.9</v>
      </c>
      <c r="O38" s="16">
        <v>1</v>
      </c>
      <c r="P38" s="16">
        <v>1</v>
      </c>
      <c r="Q38" s="16">
        <f t="shared" si="4"/>
        <v>9.9999999999999978E-2</v>
      </c>
      <c r="R38" s="16">
        <f t="shared" si="5"/>
        <v>0</v>
      </c>
      <c r="S38" s="16">
        <f t="shared" si="5"/>
        <v>9.9999999999999978E-2</v>
      </c>
      <c r="T38" s="16">
        <f t="shared" si="5"/>
        <v>0</v>
      </c>
      <c r="U38" s="17">
        <f t="shared" si="6"/>
        <v>0.25</v>
      </c>
      <c r="V38" s="18" t="s">
        <v>106</v>
      </c>
      <c r="W38" s="19"/>
    </row>
    <row r="39" spans="1:23" x14ac:dyDescent="0.25">
      <c r="A39" s="14" t="s">
        <v>49</v>
      </c>
      <c r="B39" s="15" t="s">
        <v>50</v>
      </c>
      <c r="C39" s="16">
        <v>5.3</v>
      </c>
      <c r="D39" s="16">
        <v>5.9</v>
      </c>
      <c r="E39" s="16">
        <v>6.3</v>
      </c>
      <c r="F39" s="16">
        <v>6.4</v>
      </c>
      <c r="G39" s="16">
        <v>6.7</v>
      </c>
      <c r="H39" s="16">
        <f t="shared" si="2"/>
        <v>0.60000000000000053</v>
      </c>
      <c r="I39" s="16">
        <f t="shared" si="2"/>
        <v>0.39999999999999947</v>
      </c>
      <c r="J39" s="16">
        <f t="shared" si="2"/>
        <v>0.10000000000000053</v>
      </c>
      <c r="K39" s="16">
        <f t="shared" si="2"/>
        <v>0.29999999999999982</v>
      </c>
      <c r="L39" s="17">
        <f t="shared" si="3"/>
        <v>0.26415094339622658</v>
      </c>
      <c r="M39" s="16">
        <v>5.9</v>
      </c>
      <c r="N39" s="16">
        <v>6.3</v>
      </c>
      <c r="O39" s="16">
        <v>6.5</v>
      </c>
      <c r="P39" s="16">
        <v>6.9</v>
      </c>
      <c r="Q39" s="16">
        <f t="shared" si="4"/>
        <v>0.60000000000000053</v>
      </c>
      <c r="R39" s="16">
        <f t="shared" si="5"/>
        <v>0.39999999999999947</v>
      </c>
      <c r="S39" s="16">
        <f t="shared" si="5"/>
        <v>0.20000000000000018</v>
      </c>
      <c r="T39" s="16">
        <f t="shared" si="5"/>
        <v>0.40000000000000036</v>
      </c>
      <c r="U39" s="17">
        <f t="shared" si="6"/>
        <v>0.30188679245283034</v>
      </c>
      <c r="V39" s="18" t="s">
        <v>106</v>
      </c>
      <c r="W39" s="19"/>
    </row>
    <row r="40" spans="1:23" x14ac:dyDescent="0.25">
      <c r="A40" s="14" t="s">
        <v>49</v>
      </c>
      <c r="B40" s="15" t="s">
        <v>51</v>
      </c>
      <c r="C40" s="16">
        <v>6</v>
      </c>
      <c r="D40" s="16">
        <v>6.5</v>
      </c>
      <c r="E40" s="16">
        <v>6.8</v>
      </c>
      <c r="F40" s="16">
        <v>7</v>
      </c>
      <c r="G40" s="16">
        <v>7.3</v>
      </c>
      <c r="H40" s="16">
        <f t="shared" si="2"/>
        <v>0.5</v>
      </c>
      <c r="I40" s="16">
        <f t="shared" si="2"/>
        <v>0.29999999999999982</v>
      </c>
      <c r="J40" s="16">
        <f t="shared" si="2"/>
        <v>0.20000000000000018</v>
      </c>
      <c r="K40" s="16">
        <f t="shared" si="2"/>
        <v>0.29999999999999982</v>
      </c>
      <c r="L40" s="17">
        <f t="shared" si="3"/>
        <v>0.21666666666666656</v>
      </c>
      <c r="M40" s="16">
        <v>6.6</v>
      </c>
      <c r="N40" s="16">
        <v>6.9</v>
      </c>
      <c r="O40" s="16">
        <v>7.2</v>
      </c>
      <c r="P40" s="16">
        <v>7.6</v>
      </c>
      <c r="Q40" s="16">
        <f t="shared" si="4"/>
        <v>0.59999999999999964</v>
      </c>
      <c r="R40" s="16">
        <f t="shared" si="5"/>
        <v>0.30000000000000071</v>
      </c>
      <c r="S40" s="16">
        <f t="shared" si="5"/>
        <v>0.29999999999999982</v>
      </c>
      <c r="T40" s="16">
        <f t="shared" si="5"/>
        <v>0.39999999999999947</v>
      </c>
      <c r="U40" s="17">
        <f t="shared" si="6"/>
        <v>0.26666666666666661</v>
      </c>
      <c r="V40" s="18" t="s">
        <v>109</v>
      </c>
      <c r="W40" s="19"/>
    </row>
    <row r="41" spans="1:23" x14ac:dyDescent="0.25">
      <c r="A41" s="14" t="s">
        <v>49</v>
      </c>
      <c r="B41" s="15" t="s">
        <v>52</v>
      </c>
      <c r="C41" s="16">
        <v>6.9</v>
      </c>
      <c r="D41" s="16">
        <v>7.5</v>
      </c>
      <c r="E41" s="16">
        <v>7.8</v>
      </c>
      <c r="F41" s="16">
        <v>8.1</v>
      </c>
      <c r="G41" s="16">
        <v>8.4</v>
      </c>
      <c r="H41" s="16">
        <f t="shared" si="2"/>
        <v>0.59999999999999964</v>
      </c>
      <c r="I41" s="16">
        <f t="shared" si="2"/>
        <v>0.29999999999999982</v>
      </c>
      <c r="J41" s="16">
        <f t="shared" si="2"/>
        <v>0.29999999999999982</v>
      </c>
      <c r="K41" s="16">
        <f t="shared" si="2"/>
        <v>0.30000000000000071</v>
      </c>
      <c r="L41" s="17">
        <f t="shared" si="3"/>
        <v>0.21739130434782616</v>
      </c>
      <c r="M41" s="16">
        <v>7.6</v>
      </c>
      <c r="N41" s="16">
        <v>8</v>
      </c>
      <c r="O41" s="16">
        <v>8.4</v>
      </c>
      <c r="P41" s="16">
        <v>8.9</v>
      </c>
      <c r="Q41" s="16">
        <f t="shared" si="4"/>
        <v>0.69999999999999929</v>
      </c>
      <c r="R41" s="16">
        <f t="shared" si="5"/>
        <v>0.40000000000000036</v>
      </c>
      <c r="S41" s="16">
        <f t="shared" si="5"/>
        <v>0.40000000000000036</v>
      </c>
      <c r="T41" s="16">
        <f t="shared" si="5"/>
        <v>0.5</v>
      </c>
      <c r="U41" s="17">
        <f t="shared" si="6"/>
        <v>0.28985507246376807</v>
      </c>
      <c r="V41" s="18" t="s">
        <v>109</v>
      </c>
      <c r="W41" s="19"/>
    </row>
    <row r="42" spans="1:23" x14ac:dyDescent="0.25">
      <c r="A42" s="14" t="s">
        <v>49</v>
      </c>
      <c r="B42" s="15" t="s">
        <v>53</v>
      </c>
      <c r="C42" s="16">
        <v>17.600000000000001</v>
      </c>
      <c r="D42" s="16">
        <v>19.600000000000001</v>
      </c>
      <c r="E42" s="16">
        <v>20.6</v>
      </c>
      <c r="F42" s="16">
        <v>21.5</v>
      </c>
      <c r="G42" s="16">
        <v>22.3</v>
      </c>
      <c r="H42" s="16">
        <f t="shared" si="2"/>
        <v>2</v>
      </c>
      <c r="I42" s="16">
        <f t="shared" si="2"/>
        <v>1</v>
      </c>
      <c r="J42" s="16">
        <f t="shared" si="2"/>
        <v>0.89999999999999858</v>
      </c>
      <c r="K42" s="16">
        <f t="shared" si="2"/>
        <v>0.80000000000000071</v>
      </c>
      <c r="L42" s="17">
        <f t="shared" si="3"/>
        <v>0.26704545454545459</v>
      </c>
      <c r="M42" s="16">
        <v>19.8</v>
      </c>
      <c r="N42" s="16">
        <v>20.9</v>
      </c>
      <c r="O42" s="16">
        <v>22</v>
      </c>
      <c r="P42" s="16">
        <v>23</v>
      </c>
      <c r="Q42" s="16">
        <f t="shared" si="4"/>
        <v>2.1999999999999993</v>
      </c>
      <c r="R42" s="16">
        <f t="shared" si="5"/>
        <v>1.0999999999999979</v>
      </c>
      <c r="S42" s="16">
        <f t="shared" si="5"/>
        <v>1.1000000000000014</v>
      </c>
      <c r="T42" s="16">
        <f t="shared" si="5"/>
        <v>1</v>
      </c>
      <c r="U42" s="17">
        <f t="shared" si="6"/>
        <v>0.30681818181818166</v>
      </c>
      <c r="V42" s="18" t="s">
        <v>107</v>
      </c>
      <c r="W42" s="19"/>
    </row>
    <row r="43" spans="1:23" x14ac:dyDescent="0.25">
      <c r="A43" s="14" t="s">
        <v>49</v>
      </c>
      <c r="B43" s="15" t="s">
        <v>54</v>
      </c>
      <c r="C43" s="16">
        <v>11.9</v>
      </c>
      <c r="D43" s="16">
        <v>14.1</v>
      </c>
      <c r="E43" s="16">
        <v>14.9</v>
      </c>
      <c r="F43" s="16">
        <v>15.5</v>
      </c>
      <c r="G43" s="16">
        <v>16.100000000000001</v>
      </c>
      <c r="H43" s="16">
        <f t="shared" si="2"/>
        <v>2.1999999999999993</v>
      </c>
      <c r="I43" s="16">
        <f t="shared" si="2"/>
        <v>0.80000000000000071</v>
      </c>
      <c r="J43" s="16">
        <f t="shared" si="2"/>
        <v>0.59999999999999964</v>
      </c>
      <c r="K43" s="16">
        <f t="shared" si="2"/>
        <v>0.60000000000000142</v>
      </c>
      <c r="L43" s="17">
        <f t="shared" si="3"/>
        <v>0.35294117647058831</v>
      </c>
      <c r="M43" s="16">
        <v>14.3</v>
      </c>
      <c r="N43" s="16">
        <v>15.3</v>
      </c>
      <c r="O43" s="16">
        <v>16.100000000000001</v>
      </c>
      <c r="P43" s="16">
        <v>17</v>
      </c>
      <c r="Q43" s="16">
        <f t="shared" si="4"/>
        <v>2.4000000000000004</v>
      </c>
      <c r="R43" s="16">
        <f t="shared" si="5"/>
        <v>1</v>
      </c>
      <c r="S43" s="16">
        <f t="shared" si="5"/>
        <v>0.80000000000000071</v>
      </c>
      <c r="T43" s="16">
        <f t="shared" si="5"/>
        <v>0.89999999999999858</v>
      </c>
      <c r="U43" s="17">
        <f t="shared" si="6"/>
        <v>0.4285714285714286</v>
      </c>
      <c r="V43" s="18" t="s">
        <v>108</v>
      </c>
      <c r="W43" s="19"/>
    </row>
    <row r="44" spans="1:23" x14ac:dyDescent="0.25">
      <c r="A44" s="14" t="s">
        <v>49</v>
      </c>
      <c r="B44" s="15" t="s">
        <v>55</v>
      </c>
      <c r="C44" s="16">
        <v>8</v>
      </c>
      <c r="D44" s="16">
        <v>9.1</v>
      </c>
      <c r="E44" s="16">
        <v>9.5</v>
      </c>
      <c r="F44" s="16">
        <v>9.9</v>
      </c>
      <c r="G44" s="16">
        <v>10.3</v>
      </c>
      <c r="H44" s="16">
        <f t="shared" si="2"/>
        <v>1.0999999999999996</v>
      </c>
      <c r="I44" s="16">
        <f t="shared" si="2"/>
        <v>0.40000000000000036</v>
      </c>
      <c r="J44" s="16">
        <f t="shared" si="2"/>
        <v>0.40000000000000036</v>
      </c>
      <c r="K44" s="16">
        <f t="shared" si="2"/>
        <v>0.40000000000000036</v>
      </c>
      <c r="L44" s="17">
        <f t="shared" si="3"/>
        <v>0.28750000000000009</v>
      </c>
      <c r="M44" s="16">
        <v>9.1</v>
      </c>
      <c r="N44" s="16">
        <v>9.6</v>
      </c>
      <c r="O44" s="16">
        <v>10.199999999999999</v>
      </c>
      <c r="P44" s="16">
        <v>10.8</v>
      </c>
      <c r="Q44" s="16">
        <f t="shared" si="4"/>
        <v>1.0999999999999996</v>
      </c>
      <c r="R44" s="16">
        <f t="shared" si="5"/>
        <v>0.5</v>
      </c>
      <c r="S44" s="16">
        <f t="shared" si="5"/>
        <v>0.59999999999999964</v>
      </c>
      <c r="T44" s="16">
        <f t="shared" si="5"/>
        <v>0.60000000000000142</v>
      </c>
      <c r="U44" s="17">
        <f t="shared" si="6"/>
        <v>0.35000000000000009</v>
      </c>
      <c r="V44" s="18" t="s">
        <v>110</v>
      </c>
      <c r="W44" s="19"/>
    </row>
    <row r="45" spans="1:23" x14ac:dyDescent="0.25">
      <c r="A45" s="14" t="s">
        <v>49</v>
      </c>
      <c r="B45" s="15" t="s">
        <v>56</v>
      </c>
      <c r="C45" s="16">
        <v>6.1</v>
      </c>
      <c r="D45" s="16">
        <v>7</v>
      </c>
      <c r="E45" s="16">
        <v>7.4</v>
      </c>
      <c r="F45" s="16">
        <v>7.8</v>
      </c>
      <c r="G45" s="16">
        <v>8.1</v>
      </c>
      <c r="H45" s="16">
        <f t="shared" si="2"/>
        <v>0.90000000000000036</v>
      </c>
      <c r="I45" s="16">
        <f t="shared" si="2"/>
        <v>0.40000000000000036</v>
      </c>
      <c r="J45" s="16">
        <f t="shared" si="2"/>
        <v>0.39999999999999947</v>
      </c>
      <c r="K45" s="16">
        <f t="shared" si="2"/>
        <v>0.29999999999999982</v>
      </c>
      <c r="L45" s="17">
        <f t="shared" si="3"/>
        <v>0.32786885245901631</v>
      </c>
      <c r="M45" s="16">
        <v>7.1</v>
      </c>
      <c r="N45" s="16">
        <v>7.7</v>
      </c>
      <c r="O45" s="16">
        <v>8.1999999999999993</v>
      </c>
      <c r="P45" s="16">
        <v>8.6</v>
      </c>
      <c r="Q45" s="16">
        <f t="shared" si="4"/>
        <v>1</v>
      </c>
      <c r="R45" s="16">
        <f t="shared" si="5"/>
        <v>0.60000000000000053</v>
      </c>
      <c r="S45" s="16">
        <f t="shared" si="5"/>
        <v>0.49999999999999911</v>
      </c>
      <c r="T45" s="16">
        <f t="shared" si="5"/>
        <v>0.40000000000000036</v>
      </c>
      <c r="U45" s="17">
        <f t="shared" si="6"/>
        <v>0.4098360655737705</v>
      </c>
      <c r="V45" s="18" t="s">
        <v>109</v>
      </c>
      <c r="W45" s="19"/>
    </row>
    <row r="46" spans="1:23" x14ac:dyDescent="0.25">
      <c r="A46" s="14" t="s">
        <v>49</v>
      </c>
      <c r="B46" s="15" t="s">
        <v>57</v>
      </c>
      <c r="C46" s="16">
        <v>6.6</v>
      </c>
      <c r="D46" s="16">
        <v>7.5</v>
      </c>
      <c r="E46" s="16">
        <v>8</v>
      </c>
      <c r="F46" s="16">
        <v>8.3000000000000007</v>
      </c>
      <c r="G46" s="16">
        <v>8.6</v>
      </c>
      <c r="H46" s="16">
        <f t="shared" si="2"/>
        <v>0.90000000000000036</v>
      </c>
      <c r="I46" s="16">
        <f t="shared" si="2"/>
        <v>0.5</v>
      </c>
      <c r="J46" s="16">
        <f t="shared" si="2"/>
        <v>0.30000000000000071</v>
      </c>
      <c r="K46" s="16">
        <f t="shared" si="2"/>
        <v>0.29999999999999893</v>
      </c>
      <c r="L46" s="17">
        <f t="shared" si="3"/>
        <v>0.30303030303030298</v>
      </c>
      <c r="M46" s="16">
        <v>7.6</v>
      </c>
      <c r="N46" s="16">
        <v>8.1999999999999993</v>
      </c>
      <c r="O46" s="16">
        <v>8.6999999999999993</v>
      </c>
      <c r="P46" s="16">
        <v>9.1999999999999993</v>
      </c>
      <c r="Q46" s="16">
        <f t="shared" si="4"/>
        <v>1</v>
      </c>
      <c r="R46" s="16">
        <f t="shared" si="5"/>
        <v>0.59999999999999964</v>
      </c>
      <c r="S46" s="16">
        <f t="shared" si="5"/>
        <v>0.5</v>
      </c>
      <c r="T46" s="16">
        <f t="shared" si="5"/>
        <v>0.5</v>
      </c>
      <c r="U46" s="17">
        <f t="shared" si="6"/>
        <v>0.39393939393939381</v>
      </c>
      <c r="V46" s="18" t="s">
        <v>110</v>
      </c>
      <c r="W46" s="19"/>
    </row>
    <row r="47" spans="1:23" x14ac:dyDescent="0.25">
      <c r="A47" s="14" t="s">
        <v>58</v>
      </c>
      <c r="B47" s="15" t="s">
        <v>59</v>
      </c>
      <c r="C47" s="16">
        <v>5.8</v>
      </c>
      <c r="D47" s="16">
        <v>6.6</v>
      </c>
      <c r="E47" s="16">
        <v>6.9</v>
      </c>
      <c r="F47" s="16">
        <v>7.2</v>
      </c>
      <c r="G47" s="16">
        <v>7.4</v>
      </c>
      <c r="H47" s="16">
        <f t="shared" si="2"/>
        <v>0.79999999999999982</v>
      </c>
      <c r="I47" s="16">
        <f t="shared" si="2"/>
        <v>0.30000000000000071</v>
      </c>
      <c r="J47" s="16">
        <f t="shared" si="2"/>
        <v>0.29999999999999982</v>
      </c>
      <c r="K47" s="16">
        <f t="shared" si="2"/>
        <v>0.20000000000000018</v>
      </c>
      <c r="L47" s="17">
        <f t="shared" si="3"/>
        <v>0.27586206896551735</v>
      </c>
      <c r="M47" s="16">
        <v>6.7</v>
      </c>
      <c r="N47" s="16">
        <v>7</v>
      </c>
      <c r="O47" s="16">
        <v>7.4</v>
      </c>
      <c r="P47" s="16">
        <v>7.8</v>
      </c>
      <c r="Q47" s="16">
        <f t="shared" si="4"/>
        <v>0.90000000000000036</v>
      </c>
      <c r="R47" s="16">
        <f t="shared" si="5"/>
        <v>0.29999999999999982</v>
      </c>
      <c r="S47" s="16">
        <f t="shared" si="5"/>
        <v>0.40000000000000036</v>
      </c>
      <c r="T47" s="16">
        <f t="shared" si="5"/>
        <v>0.39999999999999947</v>
      </c>
      <c r="U47" s="17">
        <f t="shared" si="6"/>
        <v>0.34482758620689657</v>
      </c>
      <c r="V47" s="18" t="s">
        <v>110</v>
      </c>
      <c r="W47" s="19"/>
    </row>
    <row r="48" spans="1:23" x14ac:dyDescent="0.25">
      <c r="A48" s="14" t="s">
        <v>58</v>
      </c>
      <c r="B48" s="15" t="s">
        <v>60</v>
      </c>
      <c r="C48" s="16">
        <v>14.9</v>
      </c>
      <c r="D48" s="16">
        <v>17.100000000000001</v>
      </c>
      <c r="E48" s="16">
        <v>18</v>
      </c>
      <c r="F48" s="16">
        <v>18.8</v>
      </c>
      <c r="G48" s="16">
        <v>19.5</v>
      </c>
      <c r="H48" s="16">
        <f t="shared" si="2"/>
        <v>2.2000000000000011</v>
      </c>
      <c r="I48" s="16">
        <f t="shared" si="2"/>
        <v>0.89999999999999858</v>
      </c>
      <c r="J48" s="16">
        <f t="shared" si="2"/>
        <v>0.80000000000000071</v>
      </c>
      <c r="K48" s="16">
        <f t="shared" si="2"/>
        <v>0.69999999999999929</v>
      </c>
      <c r="L48" s="17">
        <f t="shared" si="3"/>
        <v>0.3087248322147651</v>
      </c>
      <c r="M48" s="16">
        <v>17.3</v>
      </c>
      <c r="N48" s="16">
        <v>18.3</v>
      </c>
      <c r="O48" s="16">
        <v>19.399999999999999</v>
      </c>
      <c r="P48" s="16">
        <v>20.399999999999999</v>
      </c>
      <c r="Q48" s="16">
        <f t="shared" si="4"/>
        <v>2.4000000000000004</v>
      </c>
      <c r="R48" s="16">
        <f t="shared" si="5"/>
        <v>1</v>
      </c>
      <c r="S48" s="16">
        <f t="shared" si="5"/>
        <v>1.0999999999999979</v>
      </c>
      <c r="T48" s="16">
        <f t="shared" si="5"/>
        <v>1</v>
      </c>
      <c r="U48" s="17">
        <f t="shared" si="6"/>
        <v>0.36912751677852329</v>
      </c>
      <c r="V48" s="18" t="s">
        <v>109</v>
      </c>
      <c r="W48" s="19"/>
    </row>
    <row r="49" spans="1:23" x14ac:dyDescent="0.25">
      <c r="A49" s="14" t="s">
        <v>58</v>
      </c>
      <c r="B49" s="15" t="s">
        <v>61</v>
      </c>
      <c r="C49" s="16">
        <v>6.5</v>
      </c>
      <c r="D49" s="16">
        <v>7.7</v>
      </c>
      <c r="E49" s="16">
        <v>8.1</v>
      </c>
      <c r="F49" s="16">
        <v>8.5</v>
      </c>
      <c r="G49" s="16">
        <v>8.8000000000000007</v>
      </c>
      <c r="H49" s="16">
        <f t="shared" si="2"/>
        <v>1.2000000000000002</v>
      </c>
      <c r="I49" s="16">
        <f t="shared" si="2"/>
        <v>0.39999999999999947</v>
      </c>
      <c r="J49" s="16">
        <f t="shared" si="2"/>
        <v>0.40000000000000036</v>
      </c>
      <c r="K49" s="16">
        <f t="shared" si="2"/>
        <v>0.30000000000000071</v>
      </c>
      <c r="L49" s="17">
        <f t="shared" si="3"/>
        <v>0.35384615384615392</v>
      </c>
      <c r="M49" s="16">
        <v>7.8</v>
      </c>
      <c r="N49" s="16">
        <v>8.4</v>
      </c>
      <c r="O49" s="16">
        <v>8.9</v>
      </c>
      <c r="P49" s="16">
        <v>9.4</v>
      </c>
      <c r="Q49" s="16">
        <f t="shared" si="4"/>
        <v>1.2999999999999998</v>
      </c>
      <c r="R49" s="16">
        <f t="shared" si="5"/>
        <v>0.60000000000000053</v>
      </c>
      <c r="S49" s="16">
        <f t="shared" si="5"/>
        <v>0.5</v>
      </c>
      <c r="T49" s="16">
        <f t="shared" si="5"/>
        <v>0.5</v>
      </c>
      <c r="U49" s="17">
        <f t="shared" si="6"/>
        <v>0.44615384615384612</v>
      </c>
      <c r="V49" s="18" t="s">
        <v>110</v>
      </c>
      <c r="W49" s="19"/>
    </row>
    <row r="50" spans="1:23" x14ac:dyDescent="0.25">
      <c r="A50" s="14" t="s">
        <v>62</v>
      </c>
      <c r="B50" s="15" t="s">
        <v>63</v>
      </c>
      <c r="C50" s="16">
        <v>6.2</v>
      </c>
      <c r="D50" s="16">
        <v>6.8</v>
      </c>
      <c r="E50" s="16">
        <v>7.1</v>
      </c>
      <c r="F50" s="16">
        <v>7.3</v>
      </c>
      <c r="G50" s="16">
        <v>7.6</v>
      </c>
      <c r="H50" s="16">
        <f t="shared" si="2"/>
        <v>0.59999999999999964</v>
      </c>
      <c r="I50" s="16">
        <f t="shared" si="2"/>
        <v>0.29999999999999982</v>
      </c>
      <c r="J50" s="16">
        <f t="shared" si="2"/>
        <v>0.20000000000000018</v>
      </c>
      <c r="K50" s="16">
        <f t="shared" si="2"/>
        <v>0.29999999999999982</v>
      </c>
      <c r="L50" s="17">
        <f t="shared" si="3"/>
        <v>0.22580645161290303</v>
      </c>
      <c r="M50" s="16">
        <v>6.9</v>
      </c>
      <c r="N50" s="16">
        <v>7.2</v>
      </c>
      <c r="O50" s="16">
        <v>7.6</v>
      </c>
      <c r="P50" s="16">
        <v>8.1</v>
      </c>
      <c r="Q50" s="16">
        <f t="shared" si="4"/>
        <v>0.70000000000000018</v>
      </c>
      <c r="R50" s="16">
        <f t="shared" si="5"/>
        <v>0.29999999999999982</v>
      </c>
      <c r="S50" s="16">
        <f t="shared" si="5"/>
        <v>0.39999999999999947</v>
      </c>
      <c r="T50" s="16">
        <f t="shared" si="5"/>
        <v>0.5</v>
      </c>
      <c r="U50" s="17">
        <f t="shared" si="6"/>
        <v>0.30645161290322576</v>
      </c>
      <c r="V50" s="18" t="s">
        <v>110</v>
      </c>
      <c r="W50" s="19"/>
    </row>
    <row r="51" spans="1:23" x14ac:dyDescent="0.25">
      <c r="A51" s="14" t="s">
        <v>62</v>
      </c>
      <c r="B51" s="15" t="s">
        <v>64</v>
      </c>
      <c r="C51" s="16">
        <v>0.9</v>
      </c>
      <c r="D51" s="16">
        <v>1</v>
      </c>
      <c r="E51" s="16">
        <v>1.1000000000000001</v>
      </c>
      <c r="F51" s="16">
        <v>1.1000000000000001</v>
      </c>
      <c r="G51" s="16">
        <v>1.2</v>
      </c>
      <c r="H51" s="16">
        <f t="shared" si="2"/>
        <v>9.9999999999999978E-2</v>
      </c>
      <c r="I51" s="16">
        <f t="shared" si="2"/>
        <v>0.10000000000000009</v>
      </c>
      <c r="J51" s="16">
        <f t="shared" si="2"/>
        <v>0</v>
      </c>
      <c r="K51" s="16">
        <f t="shared" si="2"/>
        <v>9.9999999999999867E-2</v>
      </c>
      <c r="L51" s="17">
        <f t="shared" si="3"/>
        <v>0.33333333333333326</v>
      </c>
      <c r="M51" s="16">
        <v>1</v>
      </c>
      <c r="N51" s="16">
        <v>1.1000000000000001</v>
      </c>
      <c r="O51" s="16">
        <v>1.2</v>
      </c>
      <c r="P51" s="16">
        <v>1.3</v>
      </c>
      <c r="Q51" s="16">
        <f t="shared" si="4"/>
        <v>9.9999999999999978E-2</v>
      </c>
      <c r="R51" s="16">
        <f t="shared" si="5"/>
        <v>0.10000000000000009</v>
      </c>
      <c r="S51" s="16">
        <f t="shared" si="5"/>
        <v>9.9999999999999867E-2</v>
      </c>
      <c r="T51" s="16">
        <f t="shared" si="5"/>
        <v>0.10000000000000009</v>
      </c>
      <c r="U51" s="17">
        <f t="shared" si="6"/>
        <v>0.44444444444444442</v>
      </c>
      <c r="V51" s="18" t="s">
        <v>110</v>
      </c>
      <c r="W51" s="19"/>
    </row>
    <row r="52" spans="1:23" x14ac:dyDescent="0.25">
      <c r="A52" s="14" t="s">
        <v>62</v>
      </c>
      <c r="B52" s="15" t="s">
        <v>65</v>
      </c>
      <c r="C52" s="16">
        <v>5.7</v>
      </c>
      <c r="D52" s="16">
        <v>6.5</v>
      </c>
      <c r="E52" s="16">
        <v>6.8</v>
      </c>
      <c r="F52" s="16">
        <v>7.1</v>
      </c>
      <c r="G52" s="16">
        <v>7.3</v>
      </c>
      <c r="H52" s="16">
        <f t="shared" si="2"/>
        <v>0.79999999999999982</v>
      </c>
      <c r="I52" s="16">
        <f t="shared" si="2"/>
        <v>0.29999999999999982</v>
      </c>
      <c r="J52" s="16">
        <f t="shared" si="2"/>
        <v>0.29999999999999982</v>
      </c>
      <c r="K52" s="16">
        <f t="shared" si="2"/>
        <v>0.20000000000000018</v>
      </c>
      <c r="L52" s="17">
        <f t="shared" si="3"/>
        <v>0.2807017543859649</v>
      </c>
      <c r="M52" s="16">
        <v>6.6</v>
      </c>
      <c r="N52" s="16">
        <v>7</v>
      </c>
      <c r="O52" s="16">
        <v>7.4</v>
      </c>
      <c r="P52" s="16">
        <v>7.8</v>
      </c>
      <c r="Q52" s="16">
        <f t="shared" si="4"/>
        <v>0.89999999999999947</v>
      </c>
      <c r="R52" s="16">
        <f t="shared" si="5"/>
        <v>0.40000000000000036</v>
      </c>
      <c r="S52" s="16">
        <f t="shared" si="5"/>
        <v>0.40000000000000036</v>
      </c>
      <c r="T52" s="16">
        <f t="shared" si="5"/>
        <v>0.39999999999999947</v>
      </c>
      <c r="U52" s="17">
        <f t="shared" si="6"/>
        <v>0.36842105263157898</v>
      </c>
      <c r="V52" s="18" t="s">
        <v>110</v>
      </c>
      <c r="W52" s="19"/>
    </row>
    <row r="53" spans="1:23" x14ac:dyDescent="0.25">
      <c r="A53" s="14" t="s">
        <v>62</v>
      </c>
      <c r="B53" s="15" t="s">
        <v>66</v>
      </c>
      <c r="C53" s="16">
        <v>9.4</v>
      </c>
      <c r="D53" s="16">
        <v>10.7</v>
      </c>
      <c r="E53" s="16">
        <v>11.2</v>
      </c>
      <c r="F53" s="16">
        <v>11.7</v>
      </c>
      <c r="G53" s="16">
        <v>12.1</v>
      </c>
      <c r="H53" s="16">
        <f t="shared" si="2"/>
        <v>1.2999999999999989</v>
      </c>
      <c r="I53" s="16">
        <f t="shared" si="2"/>
        <v>0.5</v>
      </c>
      <c r="J53" s="16">
        <f t="shared" si="2"/>
        <v>0.5</v>
      </c>
      <c r="K53" s="16">
        <f t="shared" si="2"/>
        <v>0.40000000000000036</v>
      </c>
      <c r="L53" s="17">
        <f t="shared" si="3"/>
        <v>0.2872340425531914</v>
      </c>
      <c r="M53" s="16">
        <v>10.8</v>
      </c>
      <c r="N53" s="16">
        <v>11.4</v>
      </c>
      <c r="O53" s="16">
        <v>12</v>
      </c>
      <c r="P53" s="16">
        <v>12.7</v>
      </c>
      <c r="Q53" s="16">
        <f t="shared" si="4"/>
        <v>1.4000000000000004</v>
      </c>
      <c r="R53" s="16">
        <f t="shared" si="5"/>
        <v>0.59999999999999964</v>
      </c>
      <c r="S53" s="16">
        <f t="shared" si="5"/>
        <v>0.59999999999999964</v>
      </c>
      <c r="T53" s="16">
        <f t="shared" si="5"/>
        <v>0.69999999999999929</v>
      </c>
      <c r="U53" s="17">
        <f t="shared" si="6"/>
        <v>0.35106382978723394</v>
      </c>
      <c r="V53" s="18" t="s">
        <v>110</v>
      </c>
      <c r="W53" s="19"/>
    </row>
    <row r="54" spans="1:23" x14ac:dyDescent="0.25">
      <c r="A54" s="14" t="s">
        <v>62</v>
      </c>
      <c r="B54" s="15" t="s">
        <v>67</v>
      </c>
      <c r="C54" s="16">
        <v>58.9</v>
      </c>
      <c r="D54" s="16">
        <v>66.2</v>
      </c>
      <c r="E54" s="16">
        <v>69.5</v>
      </c>
      <c r="F54" s="16">
        <v>72.400000000000006</v>
      </c>
      <c r="G54" s="16">
        <v>75.2</v>
      </c>
      <c r="H54" s="16">
        <f t="shared" si="2"/>
        <v>7.3000000000000043</v>
      </c>
      <c r="I54" s="16">
        <f t="shared" si="2"/>
        <v>3.2999999999999972</v>
      </c>
      <c r="J54" s="16">
        <f t="shared" si="2"/>
        <v>2.9000000000000057</v>
      </c>
      <c r="K54" s="16">
        <f t="shared" si="2"/>
        <v>2.7999999999999972</v>
      </c>
      <c r="L54" s="17">
        <f t="shared" si="3"/>
        <v>0.27674023769100176</v>
      </c>
      <c r="M54" s="16">
        <v>66.599999999999994</v>
      </c>
      <c r="N54" s="16">
        <v>70.400000000000006</v>
      </c>
      <c r="O54" s="16">
        <v>74.2</v>
      </c>
      <c r="P54" s="16">
        <v>78.099999999999994</v>
      </c>
      <c r="Q54" s="16">
        <f t="shared" si="4"/>
        <v>7.6999999999999957</v>
      </c>
      <c r="R54" s="16">
        <f t="shared" si="5"/>
        <v>3.8000000000000114</v>
      </c>
      <c r="S54" s="16">
        <f t="shared" si="5"/>
        <v>3.7999999999999972</v>
      </c>
      <c r="T54" s="16">
        <f t="shared" si="5"/>
        <v>3.8999999999999915</v>
      </c>
      <c r="U54" s="17">
        <f t="shared" si="6"/>
        <v>0.32597623089983019</v>
      </c>
      <c r="V54" s="18" t="s">
        <v>107</v>
      </c>
      <c r="W54" s="19"/>
    </row>
    <row r="55" spans="1:23" x14ac:dyDescent="0.25">
      <c r="A55" s="14" t="s">
        <v>62</v>
      </c>
      <c r="B55" s="15" t="s">
        <v>68</v>
      </c>
      <c r="C55" s="16">
        <v>4.9000000000000004</v>
      </c>
      <c r="D55" s="16">
        <v>5.5</v>
      </c>
      <c r="E55" s="16">
        <v>5.8</v>
      </c>
      <c r="F55" s="16">
        <v>6</v>
      </c>
      <c r="G55" s="16">
        <v>6.2</v>
      </c>
      <c r="H55" s="16">
        <f t="shared" si="2"/>
        <v>0.59999999999999964</v>
      </c>
      <c r="I55" s="16">
        <f t="shared" si="2"/>
        <v>0.29999999999999982</v>
      </c>
      <c r="J55" s="16">
        <f t="shared" si="2"/>
        <v>0.20000000000000018</v>
      </c>
      <c r="K55" s="16">
        <f t="shared" si="2"/>
        <v>0.20000000000000018</v>
      </c>
      <c r="L55" s="17">
        <f t="shared" si="3"/>
        <v>0.26530612244897944</v>
      </c>
      <c r="M55" s="16">
        <v>5.6</v>
      </c>
      <c r="N55" s="16">
        <v>5.9</v>
      </c>
      <c r="O55" s="16">
        <v>6.3</v>
      </c>
      <c r="P55" s="16">
        <v>6.7</v>
      </c>
      <c r="Q55" s="16">
        <f t="shared" si="4"/>
        <v>0.69999999999999929</v>
      </c>
      <c r="R55" s="16">
        <f t="shared" si="5"/>
        <v>0.30000000000000071</v>
      </c>
      <c r="S55" s="16">
        <f t="shared" si="5"/>
        <v>0.39999999999999947</v>
      </c>
      <c r="T55" s="16">
        <f t="shared" si="5"/>
        <v>0.40000000000000036</v>
      </c>
      <c r="U55" s="17">
        <f t="shared" si="6"/>
        <v>0.36734693877551017</v>
      </c>
      <c r="V55" s="18" t="s">
        <v>110</v>
      </c>
      <c r="W55" s="19"/>
    </row>
    <row r="56" spans="1:23" x14ac:dyDescent="0.25">
      <c r="A56" s="14" t="s">
        <v>62</v>
      </c>
      <c r="B56" s="15" t="s">
        <v>69</v>
      </c>
      <c r="C56" s="16">
        <v>16</v>
      </c>
      <c r="D56" s="16">
        <v>17.5</v>
      </c>
      <c r="E56" s="16">
        <v>18.2</v>
      </c>
      <c r="F56" s="16">
        <v>18.899999999999999</v>
      </c>
      <c r="G56" s="16">
        <v>19.600000000000001</v>
      </c>
      <c r="H56" s="16">
        <f t="shared" si="2"/>
        <v>1.5</v>
      </c>
      <c r="I56" s="16">
        <f t="shared" si="2"/>
        <v>0.69999999999999929</v>
      </c>
      <c r="J56" s="16">
        <f t="shared" si="2"/>
        <v>0.69999999999999929</v>
      </c>
      <c r="K56" s="16">
        <f t="shared" si="2"/>
        <v>0.70000000000000284</v>
      </c>
      <c r="L56" s="17">
        <f t="shared" si="3"/>
        <v>0.22500000000000009</v>
      </c>
      <c r="M56" s="16">
        <v>17.5</v>
      </c>
      <c r="N56" s="16">
        <v>18.100000000000001</v>
      </c>
      <c r="O56" s="16">
        <v>19</v>
      </c>
      <c r="P56" s="16">
        <v>19.899999999999999</v>
      </c>
      <c r="Q56" s="16">
        <f t="shared" si="4"/>
        <v>1.5</v>
      </c>
      <c r="R56" s="16">
        <f t="shared" si="5"/>
        <v>0.60000000000000142</v>
      </c>
      <c r="S56" s="16">
        <f t="shared" si="5"/>
        <v>0.89999999999999858</v>
      </c>
      <c r="T56" s="16">
        <f t="shared" si="5"/>
        <v>0.89999999999999858</v>
      </c>
      <c r="U56" s="17">
        <f t="shared" si="6"/>
        <v>0.24374999999999991</v>
      </c>
      <c r="V56" s="18" t="s">
        <v>109</v>
      </c>
      <c r="W56" s="19"/>
    </row>
    <row r="57" spans="1:23" x14ac:dyDescent="0.25">
      <c r="A57" s="14" t="s">
        <v>70</v>
      </c>
      <c r="B57" s="15" t="s">
        <v>71</v>
      </c>
      <c r="C57" s="16">
        <v>6.7</v>
      </c>
      <c r="D57" s="16">
        <v>7.8</v>
      </c>
      <c r="E57" s="16">
        <v>8.1999999999999993</v>
      </c>
      <c r="F57" s="16">
        <v>8.6</v>
      </c>
      <c r="G57" s="16">
        <v>8.9</v>
      </c>
      <c r="H57" s="16">
        <f t="shared" si="2"/>
        <v>1.0999999999999996</v>
      </c>
      <c r="I57" s="16">
        <f t="shared" si="2"/>
        <v>0.39999999999999947</v>
      </c>
      <c r="J57" s="16">
        <f t="shared" si="2"/>
        <v>0.40000000000000036</v>
      </c>
      <c r="K57" s="16">
        <f t="shared" si="2"/>
        <v>0.30000000000000071</v>
      </c>
      <c r="L57" s="17">
        <f t="shared" si="3"/>
        <v>0.32835820895522394</v>
      </c>
      <c r="M57" s="16">
        <v>7.9</v>
      </c>
      <c r="N57" s="16">
        <v>8.4</v>
      </c>
      <c r="O57" s="16">
        <v>8.9</v>
      </c>
      <c r="P57" s="16">
        <v>9.4</v>
      </c>
      <c r="Q57" s="16">
        <f t="shared" si="4"/>
        <v>1.2000000000000002</v>
      </c>
      <c r="R57" s="16">
        <f t="shared" si="5"/>
        <v>0.5</v>
      </c>
      <c r="S57" s="16">
        <f t="shared" si="5"/>
        <v>0.5</v>
      </c>
      <c r="T57" s="16">
        <f t="shared" si="5"/>
        <v>0.5</v>
      </c>
      <c r="U57" s="17">
        <f t="shared" si="6"/>
        <v>0.40298507462686572</v>
      </c>
      <c r="V57" s="18" t="s">
        <v>110</v>
      </c>
      <c r="W57" s="19"/>
    </row>
    <row r="58" spans="1:23" x14ac:dyDescent="0.25">
      <c r="A58" s="14" t="s">
        <v>70</v>
      </c>
      <c r="B58" s="15" t="s">
        <v>72</v>
      </c>
      <c r="C58" s="16">
        <v>10.7</v>
      </c>
      <c r="D58" s="16">
        <v>11.8</v>
      </c>
      <c r="E58" s="16">
        <v>12.2</v>
      </c>
      <c r="F58" s="16">
        <v>12.7</v>
      </c>
      <c r="G58" s="16">
        <v>13.2</v>
      </c>
      <c r="H58" s="16">
        <f t="shared" si="2"/>
        <v>1.1000000000000014</v>
      </c>
      <c r="I58" s="16">
        <f t="shared" si="2"/>
        <v>0.39999999999999858</v>
      </c>
      <c r="J58" s="16">
        <f t="shared" si="2"/>
        <v>0.5</v>
      </c>
      <c r="K58" s="16">
        <f t="shared" si="2"/>
        <v>0.5</v>
      </c>
      <c r="L58" s="17">
        <f t="shared" si="3"/>
        <v>0.23364485981308403</v>
      </c>
      <c r="M58" s="16">
        <v>11.8</v>
      </c>
      <c r="N58" s="16">
        <v>12.1</v>
      </c>
      <c r="O58" s="16">
        <v>12.6</v>
      </c>
      <c r="P58" s="16">
        <v>13.2</v>
      </c>
      <c r="Q58" s="16">
        <f t="shared" si="4"/>
        <v>1.1000000000000014</v>
      </c>
      <c r="R58" s="16">
        <f t="shared" si="5"/>
        <v>0.29999999999999893</v>
      </c>
      <c r="S58" s="16">
        <f t="shared" si="5"/>
        <v>0.5</v>
      </c>
      <c r="T58" s="16">
        <f t="shared" si="5"/>
        <v>0.59999999999999964</v>
      </c>
      <c r="U58" s="17">
        <f t="shared" si="6"/>
        <v>0.23364485981308403</v>
      </c>
      <c r="V58" s="18" t="s">
        <v>108</v>
      </c>
      <c r="W58" s="19"/>
    </row>
    <row r="59" spans="1:23" x14ac:dyDescent="0.25">
      <c r="A59" s="14" t="s">
        <v>70</v>
      </c>
      <c r="B59" s="15" t="s">
        <v>73</v>
      </c>
      <c r="C59" s="16">
        <v>8.6</v>
      </c>
      <c r="D59" s="16">
        <v>10</v>
      </c>
      <c r="E59" s="16">
        <v>10.5</v>
      </c>
      <c r="F59" s="16">
        <v>10.9</v>
      </c>
      <c r="G59" s="16">
        <v>11.3</v>
      </c>
      <c r="H59" s="16">
        <f t="shared" si="2"/>
        <v>1.4000000000000004</v>
      </c>
      <c r="I59" s="16">
        <f t="shared" si="2"/>
        <v>0.5</v>
      </c>
      <c r="J59" s="16">
        <f t="shared" si="2"/>
        <v>0.40000000000000036</v>
      </c>
      <c r="K59" s="16">
        <f t="shared" si="2"/>
        <v>0.40000000000000036</v>
      </c>
      <c r="L59" s="17">
        <f t="shared" si="3"/>
        <v>0.31395348837209314</v>
      </c>
      <c r="M59" s="16">
        <v>10</v>
      </c>
      <c r="N59" s="16">
        <v>10.5</v>
      </c>
      <c r="O59" s="16">
        <v>11.1</v>
      </c>
      <c r="P59" s="16">
        <v>11.6</v>
      </c>
      <c r="Q59" s="16">
        <f t="shared" si="4"/>
        <v>1.4000000000000004</v>
      </c>
      <c r="R59" s="16">
        <f t="shared" si="5"/>
        <v>0.5</v>
      </c>
      <c r="S59" s="16">
        <f t="shared" si="5"/>
        <v>0.59999999999999964</v>
      </c>
      <c r="T59" s="16">
        <f t="shared" si="5"/>
        <v>0.5</v>
      </c>
      <c r="U59" s="17">
        <f t="shared" si="6"/>
        <v>0.34883720930232553</v>
      </c>
      <c r="V59" s="18" t="s">
        <v>109</v>
      </c>
      <c r="W59" s="19"/>
    </row>
    <row r="60" spans="1:23" x14ac:dyDescent="0.25">
      <c r="A60" s="14" t="s">
        <v>70</v>
      </c>
      <c r="B60" s="15" t="s">
        <v>74</v>
      </c>
      <c r="C60" s="16">
        <v>16.3</v>
      </c>
      <c r="D60" s="16">
        <v>18.100000000000001</v>
      </c>
      <c r="E60" s="16">
        <v>19</v>
      </c>
      <c r="F60" s="16">
        <v>19.7</v>
      </c>
      <c r="G60" s="16">
        <v>20.399999999999999</v>
      </c>
      <c r="H60" s="16">
        <f t="shared" si="2"/>
        <v>1.8000000000000007</v>
      </c>
      <c r="I60" s="16">
        <f t="shared" si="2"/>
        <v>0.89999999999999858</v>
      </c>
      <c r="J60" s="16">
        <f t="shared" si="2"/>
        <v>0.69999999999999929</v>
      </c>
      <c r="K60" s="16">
        <f t="shared" si="2"/>
        <v>0.69999999999999929</v>
      </c>
      <c r="L60" s="17">
        <f t="shared" si="3"/>
        <v>0.25153374233128822</v>
      </c>
      <c r="M60" s="16">
        <v>18.2</v>
      </c>
      <c r="N60" s="16">
        <v>19.2</v>
      </c>
      <c r="O60" s="16">
        <v>20.2</v>
      </c>
      <c r="P60" s="16">
        <v>21.2</v>
      </c>
      <c r="Q60" s="16">
        <f t="shared" si="4"/>
        <v>1.8999999999999986</v>
      </c>
      <c r="R60" s="16">
        <f t="shared" si="5"/>
        <v>1</v>
      </c>
      <c r="S60" s="16">
        <f t="shared" si="5"/>
        <v>1</v>
      </c>
      <c r="T60" s="16">
        <f t="shared" si="5"/>
        <v>1</v>
      </c>
      <c r="U60" s="17">
        <f t="shared" si="6"/>
        <v>0.30061349693251516</v>
      </c>
      <c r="V60" s="18" t="s">
        <v>109</v>
      </c>
      <c r="W60" s="19"/>
    </row>
    <row r="61" spans="1:23" x14ac:dyDescent="0.25">
      <c r="A61" s="14" t="s">
        <v>75</v>
      </c>
      <c r="B61" s="15" t="s">
        <v>76</v>
      </c>
      <c r="C61" s="16">
        <v>2.7</v>
      </c>
      <c r="D61" s="16">
        <v>3.1</v>
      </c>
      <c r="E61" s="16">
        <v>3.2</v>
      </c>
      <c r="F61" s="16">
        <v>3.4</v>
      </c>
      <c r="G61" s="16">
        <v>3.5</v>
      </c>
      <c r="H61" s="16">
        <f t="shared" si="2"/>
        <v>0.39999999999999991</v>
      </c>
      <c r="I61" s="16">
        <f t="shared" si="2"/>
        <v>0.10000000000000009</v>
      </c>
      <c r="J61" s="16">
        <f t="shared" si="2"/>
        <v>0.19999999999999973</v>
      </c>
      <c r="K61" s="16">
        <f t="shared" si="2"/>
        <v>0.10000000000000009</v>
      </c>
      <c r="L61" s="17">
        <f t="shared" si="3"/>
        <v>0.29629629629629628</v>
      </c>
      <c r="M61" s="16">
        <v>3.1</v>
      </c>
      <c r="N61" s="16">
        <v>3.2</v>
      </c>
      <c r="O61" s="16">
        <v>3.4</v>
      </c>
      <c r="P61" s="16">
        <v>3.6</v>
      </c>
      <c r="Q61" s="16">
        <f t="shared" si="4"/>
        <v>0.39999999999999991</v>
      </c>
      <c r="R61" s="16">
        <f t="shared" si="5"/>
        <v>0.10000000000000009</v>
      </c>
      <c r="S61" s="16">
        <f t="shared" si="5"/>
        <v>0.19999999999999973</v>
      </c>
      <c r="T61" s="16">
        <f t="shared" si="5"/>
        <v>0.20000000000000018</v>
      </c>
      <c r="U61" s="17">
        <f t="shared" si="6"/>
        <v>0.33333333333333326</v>
      </c>
      <c r="V61" s="18" t="s">
        <v>106</v>
      </c>
      <c r="W61" s="19"/>
    </row>
    <row r="62" spans="1:23" x14ac:dyDescent="0.25">
      <c r="A62" s="20" t="s">
        <v>75</v>
      </c>
      <c r="B62" s="15" t="s">
        <v>77</v>
      </c>
      <c r="C62" s="16">
        <v>0.3</v>
      </c>
      <c r="D62" s="16">
        <v>0.3</v>
      </c>
      <c r="E62" s="16">
        <v>0.4</v>
      </c>
      <c r="F62" s="16">
        <v>0.4</v>
      </c>
      <c r="G62" s="16">
        <v>0.4</v>
      </c>
      <c r="H62" s="16">
        <f t="shared" si="2"/>
        <v>0</v>
      </c>
      <c r="I62" s="16">
        <f t="shared" si="2"/>
        <v>0.10000000000000003</v>
      </c>
      <c r="J62" s="16">
        <f t="shared" si="2"/>
        <v>0</v>
      </c>
      <c r="K62" s="16">
        <f t="shared" si="2"/>
        <v>0</v>
      </c>
      <c r="L62" s="17">
        <f t="shared" si="3"/>
        <v>0.33333333333333348</v>
      </c>
      <c r="M62" s="16">
        <v>0.3</v>
      </c>
      <c r="N62" s="16">
        <v>0.4</v>
      </c>
      <c r="O62" s="16">
        <v>0.4</v>
      </c>
      <c r="P62" s="16">
        <v>0.4</v>
      </c>
      <c r="Q62" s="16">
        <f t="shared" si="4"/>
        <v>0</v>
      </c>
      <c r="R62" s="16">
        <f t="shared" si="5"/>
        <v>0.10000000000000003</v>
      </c>
      <c r="S62" s="16">
        <f t="shared" si="5"/>
        <v>0</v>
      </c>
      <c r="T62" s="16">
        <f t="shared" si="5"/>
        <v>0</v>
      </c>
      <c r="U62" s="17">
        <f t="shared" si="6"/>
        <v>0.33333333333333348</v>
      </c>
      <c r="V62" s="18" t="s">
        <v>106</v>
      </c>
      <c r="W62" s="19"/>
    </row>
    <row r="63" spans="1:23" x14ac:dyDescent="0.25">
      <c r="A63" s="20" t="s">
        <v>75</v>
      </c>
      <c r="B63" s="15" t="s">
        <v>78</v>
      </c>
      <c r="C63" s="16">
        <v>37.700000000000003</v>
      </c>
      <c r="D63" s="16">
        <v>41.6</v>
      </c>
      <c r="E63" s="16">
        <v>43.4</v>
      </c>
      <c r="F63" s="16">
        <v>44.9</v>
      </c>
      <c r="G63" s="16">
        <v>46.5</v>
      </c>
      <c r="H63" s="16">
        <f t="shared" si="2"/>
        <v>3.8999999999999986</v>
      </c>
      <c r="I63" s="16">
        <f t="shared" si="2"/>
        <v>1.7999999999999972</v>
      </c>
      <c r="J63" s="16">
        <f t="shared" si="2"/>
        <v>1.5</v>
      </c>
      <c r="K63" s="16">
        <f t="shared" si="2"/>
        <v>1.6000000000000014</v>
      </c>
      <c r="L63" s="17">
        <f t="shared" si="3"/>
        <v>0.23342175066312998</v>
      </c>
      <c r="M63" s="16">
        <v>41.9</v>
      </c>
      <c r="N63" s="16">
        <v>44</v>
      </c>
      <c r="O63" s="16">
        <v>46.2</v>
      </c>
      <c r="P63" s="16">
        <v>48.6</v>
      </c>
      <c r="Q63" s="16">
        <f t="shared" si="4"/>
        <v>4.1999999999999957</v>
      </c>
      <c r="R63" s="16">
        <f t="shared" si="5"/>
        <v>2.1000000000000014</v>
      </c>
      <c r="S63" s="16">
        <f t="shared" si="5"/>
        <v>2.2000000000000028</v>
      </c>
      <c r="T63" s="16">
        <f t="shared" si="5"/>
        <v>2.3999999999999986</v>
      </c>
      <c r="U63" s="17">
        <f t="shared" si="6"/>
        <v>0.28912466843501328</v>
      </c>
      <c r="V63" s="18" t="s">
        <v>109</v>
      </c>
      <c r="W63" s="19"/>
    </row>
    <row r="64" spans="1:23" x14ac:dyDescent="0.25">
      <c r="A64" s="14" t="s">
        <v>79</v>
      </c>
      <c r="B64" s="15" t="s">
        <v>80</v>
      </c>
      <c r="C64" s="16">
        <v>18.399999999999999</v>
      </c>
      <c r="D64" s="16">
        <v>20.6</v>
      </c>
      <c r="E64" s="16">
        <v>21.7</v>
      </c>
      <c r="F64" s="16">
        <v>22.6</v>
      </c>
      <c r="G64" s="16">
        <v>23.4</v>
      </c>
      <c r="H64" s="16">
        <f t="shared" si="2"/>
        <v>2.2000000000000028</v>
      </c>
      <c r="I64" s="16">
        <f t="shared" si="2"/>
        <v>1.0999999999999979</v>
      </c>
      <c r="J64" s="16">
        <f t="shared" si="2"/>
        <v>0.90000000000000213</v>
      </c>
      <c r="K64" s="16">
        <f t="shared" si="2"/>
        <v>0.79999999999999716</v>
      </c>
      <c r="L64" s="17">
        <f t="shared" si="3"/>
        <v>0.27173913043478271</v>
      </c>
      <c r="M64" s="16">
        <v>20.7</v>
      </c>
      <c r="N64" s="16">
        <v>22</v>
      </c>
      <c r="O64" s="16">
        <v>23.2</v>
      </c>
      <c r="P64" s="16">
        <v>24.5</v>
      </c>
      <c r="Q64" s="16">
        <f t="shared" si="4"/>
        <v>2.3000000000000007</v>
      </c>
      <c r="R64" s="16">
        <f t="shared" si="5"/>
        <v>1.3000000000000007</v>
      </c>
      <c r="S64" s="16">
        <f t="shared" si="5"/>
        <v>1.1999999999999993</v>
      </c>
      <c r="T64" s="16">
        <f t="shared" si="5"/>
        <v>1.3000000000000007</v>
      </c>
      <c r="U64" s="17">
        <f t="shared" si="6"/>
        <v>0.33152173913043481</v>
      </c>
      <c r="V64" s="18" t="s">
        <v>109</v>
      </c>
      <c r="W64" s="19"/>
    </row>
    <row r="65" spans="1:23" x14ac:dyDescent="0.25">
      <c r="A65" s="14" t="s">
        <v>79</v>
      </c>
      <c r="B65" s="15" t="s">
        <v>81</v>
      </c>
      <c r="C65" s="16">
        <v>21.5</v>
      </c>
      <c r="D65" s="16">
        <v>22.5</v>
      </c>
      <c r="E65" s="16">
        <v>23.3</v>
      </c>
      <c r="F65" s="16">
        <v>24.3</v>
      </c>
      <c r="G65" s="16">
        <v>25.4</v>
      </c>
      <c r="H65" s="16">
        <f t="shared" si="2"/>
        <v>1</v>
      </c>
      <c r="I65" s="16">
        <f t="shared" si="2"/>
        <v>0.80000000000000071</v>
      </c>
      <c r="J65" s="16">
        <f t="shared" si="2"/>
        <v>1</v>
      </c>
      <c r="K65" s="16">
        <f t="shared" si="2"/>
        <v>1.0999999999999979</v>
      </c>
      <c r="L65" s="17">
        <f t="shared" si="3"/>
        <v>0.18139534883720931</v>
      </c>
      <c r="M65" s="16">
        <v>22.6</v>
      </c>
      <c r="N65" s="16">
        <v>22.7</v>
      </c>
      <c r="O65" s="16">
        <v>23.5</v>
      </c>
      <c r="P65" s="16">
        <v>24.5</v>
      </c>
      <c r="Q65" s="16">
        <f t="shared" si="4"/>
        <v>1.1000000000000014</v>
      </c>
      <c r="R65" s="16">
        <f t="shared" si="5"/>
        <v>9.9999999999997868E-2</v>
      </c>
      <c r="S65" s="16">
        <f t="shared" si="5"/>
        <v>0.80000000000000071</v>
      </c>
      <c r="T65" s="16">
        <f t="shared" si="5"/>
        <v>1</v>
      </c>
      <c r="U65" s="17">
        <f t="shared" si="6"/>
        <v>0.13953488372093026</v>
      </c>
      <c r="V65" s="18" t="s">
        <v>108</v>
      </c>
      <c r="W65" s="19"/>
    </row>
    <row r="66" spans="1:23" x14ac:dyDescent="0.25">
      <c r="A66" s="14" t="s">
        <v>79</v>
      </c>
      <c r="B66" s="15" t="s">
        <v>82</v>
      </c>
      <c r="C66" s="16">
        <v>9.1</v>
      </c>
      <c r="D66" s="16">
        <v>9.9</v>
      </c>
      <c r="E66" s="16">
        <v>10.199999999999999</v>
      </c>
      <c r="F66" s="16">
        <v>10.6</v>
      </c>
      <c r="G66" s="16">
        <v>11</v>
      </c>
      <c r="H66" s="16">
        <f t="shared" si="2"/>
        <v>0.80000000000000071</v>
      </c>
      <c r="I66" s="16">
        <f t="shared" si="2"/>
        <v>0.29999999999999893</v>
      </c>
      <c r="J66" s="16">
        <f t="shared" si="2"/>
        <v>0.40000000000000036</v>
      </c>
      <c r="K66" s="16">
        <f t="shared" si="2"/>
        <v>0.40000000000000036</v>
      </c>
      <c r="L66" s="17">
        <f t="shared" si="3"/>
        <v>0.20879120879120894</v>
      </c>
      <c r="M66" s="16">
        <v>10</v>
      </c>
      <c r="N66" s="16">
        <v>10.199999999999999</v>
      </c>
      <c r="O66" s="16">
        <v>10.6</v>
      </c>
      <c r="P66" s="16">
        <v>11.2</v>
      </c>
      <c r="Q66" s="16">
        <f t="shared" si="4"/>
        <v>0.90000000000000036</v>
      </c>
      <c r="R66" s="16">
        <f t="shared" si="5"/>
        <v>0.19999999999999929</v>
      </c>
      <c r="S66" s="16">
        <f t="shared" si="5"/>
        <v>0.40000000000000036</v>
      </c>
      <c r="T66" s="16">
        <f t="shared" si="5"/>
        <v>0.59999999999999964</v>
      </c>
      <c r="U66" s="17">
        <f t="shared" si="6"/>
        <v>0.23076923076923084</v>
      </c>
      <c r="V66" s="18" t="s">
        <v>110</v>
      </c>
      <c r="W66" s="19"/>
    </row>
    <row r="67" spans="1:23" x14ac:dyDescent="0.25">
      <c r="A67" s="14" t="s">
        <v>79</v>
      </c>
      <c r="B67" s="15" t="s">
        <v>83</v>
      </c>
      <c r="C67" s="16">
        <v>9</v>
      </c>
      <c r="D67" s="16">
        <v>9.4</v>
      </c>
      <c r="E67" s="16">
        <v>9.6</v>
      </c>
      <c r="F67" s="16">
        <v>10</v>
      </c>
      <c r="G67" s="16">
        <v>10.4</v>
      </c>
      <c r="H67" s="16">
        <f t="shared" si="2"/>
        <v>0.40000000000000036</v>
      </c>
      <c r="I67" s="16">
        <f t="shared" si="2"/>
        <v>0.19999999999999929</v>
      </c>
      <c r="J67" s="16">
        <f t="shared" si="2"/>
        <v>0.40000000000000036</v>
      </c>
      <c r="K67" s="16">
        <f t="shared" si="2"/>
        <v>0.40000000000000036</v>
      </c>
      <c r="L67" s="17">
        <f t="shared" si="3"/>
        <v>0.15555555555555567</v>
      </c>
      <c r="M67" s="16">
        <v>9.4</v>
      </c>
      <c r="N67" s="16">
        <v>9.5</v>
      </c>
      <c r="O67" s="16">
        <v>9.9</v>
      </c>
      <c r="P67" s="16">
        <v>10.3</v>
      </c>
      <c r="Q67" s="16">
        <f t="shared" si="4"/>
        <v>0.40000000000000036</v>
      </c>
      <c r="R67" s="16">
        <f t="shared" si="5"/>
        <v>9.9999999999999645E-2</v>
      </c>
      <c r="S67" s="16">
        <f t="shared" si="5"/>
        <v>0.40000000000000036</v>
      </c>
      <c r="T67" s="16">
        <f t="shared" si="5"/>
        <v>0.40000000000000036</v>
      </c>
      <c r="U67" s="17">
        <f t="shared" si="6"/>
        <v>0.1444444444444446</v>
      </c>
      <c r="V67" s="18" t="s">
        <v>109</v>
      </c>
      <c r="W67" s="19"/>
    </row>
    <row r="68" spans="1:23" x14ac:dyDescent="0.25">
      <c r="A68" s="14" t="s">
        <v>79</v>
      </c>
      <c r="B68" s="15" t="s">
        <v>84</v>
      </c>
      <c r="C68" s="16">
        <v>6.1</v>
      </c>
      <c r="D68" s="16">
        <v>6.8</v>
      </c>
      <c r="E68" s="16">
        <v>7.1</v>
      </c>
      <c r="F68" s="16">
        <v>7.3</v>
      </c>
      <c r="G68" s="16">
        <v>7.6</v>
      </c>
      <c r="H68" s="16">
        <f t="shared" si="2"/>
        <v>0.70000000000000018</v>
      </c>
      <c r="I68" s="16">
        <f t="shared" si="2"/>
        <v>0.29999999999999982</v>
      </c>
      <c r="J68" s="16">
        <f t="shared" si="2"/>
        <v>0.20000000000000018</v>
      </c>
      <c r="K68" s="16">
        <f t="shared" si="2"/>
        <v>0.29999999999999982</v>
      </c>
      <c r="L68" s="17">
        <f t="shared" si="3"/>
        <v>0.24590163934426235</v>
      </c>
      <c r="M68" s="16">
        <v>6.8</v>
      </c>
      <c r="N68" s="16">
        <v>7.1</v>
      </c>
      <c r="O68" s="16">
        <v>7.4</v>
      </c>
      <c r="P68" s="16">
        <v>7.8</v>
      </c>
      <c r="Q68" s="16">
        <f t="shared" si="4"/>
        <v>0.70000000000000018</v>
      </c>
      <c r="R68" s="16">
        <f t="shared" si="5"/>
        <v>0.29999999999999982</v>
      </c>
      <c r="S68" s="16">
        <f t="shared" si="5"/>
        <v>0.30000000000000071</v>
      </c>
      <c r="T68" s="16">
        <f t="shared" si="5"/>
        <v>0.39999999999999947</v>
      </c>
      <c r="U68" s="17">
        <f t="shared" si="6"/>
        <v>0.27868852459016402</v>
      </c>
      <c r="V68" s="18" t="s">
        <v>109</v>
      </c>
      <c r="W68" s="19"/>
    </row>
    <row r="69" spans="1:23" x14ac:dyDescent="0.25">
      <c r="A69" s="14" t="s">
        <v>79</v>
      </c>
      <c r="B69" s="15" t="s">
        <v>85</v>
      </c>
      <c r="C69" s="16">
        <v>5.9</v>
      </c>
      <c r="D69" s="16">
        <v>6.9</v>
      </c>
      <c r="E69" s="16">
        <v>7.2</v>
      </c>
      <c r="F69" s="16">
        <v>7.6</v>
      </c>
      <c r="G69" s="16">
        <v>7.8</v>
      </c>
      <c r="H69" s="16">
        <f t="shared" si="2"/>
        <v>1</v>
      </c>
      <c r="I69" s="16">
        <f t="shared" si="2"/>
        <v>0.29999999999999982</v>
      </c>
      <c r="J69" s="16">
        <f t="shared" si="2"/>
        <v>0.39999999999999947</v>
      </c>
      <c r="K69" s="16">
        <f t="shared" si="2"/>
        <v>0.20000000000000018</v>
      </c>
      <c r="L69" s="17">
        <f t="shared" si="3"/>
        <v>0.32203389830508455</v>
      </c>
      <c r="M69" s="16">
        <v>6.9</v>
      </c>
      <c r="N69" s="16">
        <v>7.4</v>
      </c>
      <c r="O69" s="16">
        <v>7.9</v>
      </c>
      <c r="P69" s="16">
        <v>8.3000000000000007</v>
      </c>
      <c r="Q69" s="16">
        <f t="shared" si="4"/>
        <v>1</v>
      </c>
      <c r="R69" s="16">
        <f t="shared" si="5"/>
        <v>0.5</v>
      </c>
      <c r="S69" s="16">
        <f t="shared" si="5"/>
        <v>0.5</v>
      </c>
      <c r="T69" s="16">
        <f t="shared" si="5"/>
        <v>0.40000000000000036</v>
      </c>
      <c r="U69" s="17">
        <f t="shared" si="6"/>
        <v>0.40677966101694918</v>
      </c>
      <c r="V69" s="18" t="s">
        <v>110</v>
      </c>
      <c r="W69" s="19"/>
    </row>
    <row r="70" spans="1:23" x14ac:dyDescent="0.25">
      <c r="A70" s="14" t="s">
        <v>79</v>
      </c>
      <c r="B70" s="15" t="s">
        <v>86</v>
      </c>
      <c r="C70" s="16">
        <v>20</v>
      </c>
      <c r="D70" s="16">
        <v>21.3</v>
      </c>
      <c r="E70" s="16">
        <v>21.8</v>
      </c>
      <c r="F70" s="16">
        <v>22.5</v>
      </c>
      <c r="G70" s="16">
        <v>23.3</v>
      </c>
      <c r="H70" s="16">
        <f t="shared" ref="H70:K84" si="7">D70-C70</f>
        <v>1.3000000000000007</v>
      </c>
      <c r="I70" s="16">
        <f t="shared" si="7"/>
        <v>0.5</v>
      </c>
      <c r="J70" s="16">
        <f t="shared" si="7"/>
        <v>0.69999999999999929</v>
      </c>
      <c r="K70" s="16">
        <f t="shared" si="7"/>
        <v>0.80000000000000071</v>
      </c>
      <c r="L70" s="17">
        <f t="shared" ref="L70:L84" si="8">G70/C70-1</f>
        <v>0.16500000000000004</v>
      </c>
      <c r="M70" s="16">
        <v>21.4</v>
      </c>
      <c r="N70" s="16">
        <v>21.6</v>
      </c>
      <c r="O70" s="16">
        <v>22.5</v>
      </c>
      <c r="P70" s="16">
        <v>23.6</v>
      </c>
      <c r="Q70" s="16">
        <f t="shared" ref="Q70:Q83" si="9">M70-C70</f>
        <v>1.3999999999999986</v>
      </c>
      <c r="R70" s="16">
        <f t="shared" ref="R70:T83" si="10">N70-M70</f>
        <v>0.20000000000000284</v>
      </c>
      <c r="S70" s="16">
        <f t="shared" si="10"/>
        <v>0.89999999999999858</v>
      </c>
      <c r="T70" s="16">
        <f t="shared" si="10"/>
        <v>1.1000000000000014</v>
      </c>
      <c r="U70" s="17">
        <f t="shared" ref="U70:U84" si="11">P70/C70-1</f>
        <v>0.18000000000000016</v>
      </c>
      <c r="V70" s="18" t="s">
        <v>109</v>
      </c>
      <c r="W70" s="19"/>
    </row>
    <row r="71" spans="1:23" x14ac:dyDescent="0.25">
      <c r="A71" s="14" t="s">
        <v>79</v>
      </c>
      <c r="B71" s="15" t="s">
        <v>87</v>
      </c>
      <c r="C71" s="16">
        <v>126</v>
      </c>
      <c r="D71" s="16">
        <v>140</v>
      </c>
      <c r="E71" s="16">
        <v>147.80000000000001</v>
      </c>
      <c r="F71" s="16">
        <v>154.19999999999999</v>
      </c>
      <c r="G71" s="16">
        <v>160.69999999999999</v>
      </c>
      <c r="H71" s="16">
        <f t="shared" si="7"/>
        <v>14</v>
      </c>
      <c r="I71" s="16">
        <f t="shared" si="7"/>
        <v>7.8000000000000114</v>
      </c>
      <c r="J71" s="16">
        <f t="shared" si="7"/>
        <v>6.3999999999999773</v>
      </c>
      <c r="K71" s="16">
        <f t="shared" si="7"/>
        <v>6.5</v>
      </c>
      <c r="L71" s="17">
        <f t="shared" si="8"/>
        <v>0.27539682539682531</v>
      </c>
      <c r="M71" s="16">
        <v>139.4</v>
      </c>
      <c r="N71" s="16">
        <v>147.1</v>
      </c>
      <c r="O71" s="16">
        <v>153.19999999999999</v>
      </c>
      <c r="P71" s="16">
        <v>159.4</v>
      </c>
      <c r="Q71" s="16">
        <f t="shared" si="9"/>
        <v>13.400000000000006</v>
      </c>
      <c r="R71" s="16">
        <f t="shared" si="10"/>
        <v>7.6999999999999886</v>
      </c>
      <c r="S71" s="16">
        <f t="shared" si="10"/>
        <v>6.0999999999999943</v>
      </c>
      <c r="T71" s="16">
        <f t="shared" si="10"/>
        <v>6.2000000000000171</v>
      </c>
      <c r="U71" s="17">
        <f t="shared" si="11"/>
        <v>0.26507936507936503</v>
      </c>
      <c r="V71" s="18" t="s">
        <v>106</v>
      </c>
      <c r="W71" s="19"/>
    </row>
    <row r="72" spans="1:23" x14ac:dyDescent="0.25">
      <c r="A72" s="14" t="s">
        <v>88</v>
      </c>
      <c r="B72" s="15" t="s">
        <v>89</v>
      </c>
      <c r="C72" s="16">
        <v>7.9</v>
      </c>
      <c r="D72" s="16">
        <v>8.9</v>
      </c>
      <c r="E72" s="16">
        <v>9.3000000000000007</v>
      </c>
      <c r="F72" s="16">
        <v>9.6999999999999993</v>
      </c>
      <c r="G72" s="16">
        <v>10.1</v>
      </c>
      <c r="H72" s="16">
        <f t="shared" si="7"/>
        <v>1</v>
      </c>
      <c r="I72" s="16">
        <f t="shared" si="7"/>
        <v>0.40000000000000036</v>
      </c>
      <c r="J72" s="16">
        <f t="shared" si="7"/>
        <v>0.39999999999999858</v>
      </c>
      <c r="K72" s="16">
        <f t="shared" si="7"/>
        <v>0.40000000000000036</v>
      </c>
      <c r="L72" s="17">
        <f t="shared" si="8"/>
        <v>0.27848101265822778</v>
      </c>
      <c r="M72" s="16">
        <v>8.9</v>
      </c>
      <c r="N72" s="16">
        <v>9.5</v>
      </c>
      <c r="O72" s="16">
        <v>10</v>
      </c>
      <c r="P72" s="16">
        <v>10.6</v>
      </c>
      <c r="Q72" s="16">
        <f t="shared" si="9"/>
        <v>1</v>
      </c>
      <c r="R72" s="16">
        <f t="shared" si="10"/>
        <v>0.59999999999999964</v>
      </c>
      <c r="S72" s="16">
        <f t="shared" si="10"/>
        <v>0.5</v>
      </c>
      <c r="T72" s="16">
        <f t="shared" si="10"/>
        <v>0.59999999999999964</v>
      </c>
      <c r="U72" s="17">
        <f t="shared" si="11"/>
        <v>0.341772151898734</v>
      </c>
      <c r="V72" s="18" t="s">
        <v>110</v>
      </c>
      <c r="W72" s="19"/>
    </row>
    <row r="73" spans="1:23" x14ac:dyDescent="0.25">
      <c r="A73" s="14" t="s">
        <v>88</v>
      </c>
      <c r="B73" s="15" t="s">
        <v>90</v>
      </c>
      <c r="C73" s="16">
        <v>6.5</v>
      </c>
      <c r="D73" s="16">
        <v>7.5</v>
      </c>
      <c r="E73" s="16">
        <v>8</v>
      </c>
      <c r="F73" s="16">
        <v>8.4</v>
      </c>
      <c r="G73" s="16">
        <v>8.6999999999999993</v>
      </c>
      <c r="H73" s="16">
        <f t="shared" si="7"/>
        <v>1</v>
      </c>
      <c r="I73" s="16">
        <f t="shared" si="7"/>
        <v>0.5</v>
      </c>
      <c r="J73" s="16">
        <f t="shared" si="7"/>
        <v>0.40000000000000036</v>
      </c>
      <c r="K73" s="16">
        <f t="shared" si="7"/>
        <v>0.29999999999999893</v>
      </c>
      <c r="L73" s="17">
        <f t="shared" si="8"/>
        <v>0.33846153846153837</v>
      </c>
      <c r="M73" s="16">
        <v>7.6</v>
      </c>
      <c r="N73" s="16">
        <v>8.1999999999999993</v>
      </c>
      <c r="O73" s="16">
        <v>8.6999999999999993</v>
      </c>
      <c r="P73" s="16">
        <v>9.1999999999999993</v>
      </c>
      <c r="Q73" s="16">
        <f t="shared" si="9"/>
        <v>1.0999999999999996</v>
      </c>
      <c r="R73" s="16">
        <f t="shared" si="10"/>
        <v>0.59999999999999964</v>
      </c>
      <c r="S73" s="16">
        <f t="shared" si="10"/>
        <v>0.5</v>
      </c>
      <c r="T73" s="16">
        <f t="shared" si="10"/>
        <v>0.5</v>
      </c>
      <c r="U73" s="17">
        <f t="shared" si="11"/>
        <v>0.41538461538461524</v>
      </c>
      <c r="V73" s="18" t="s">
        <v>109</v>
      </c>
      <c r="W73" s="19"/>
    </row>
    <row r="74" spans="1:23" x14ac:dyDescent="0.25">
      <c r="A74" s="14" t="s">
        <v>88</v>
      </c>
      <c r="B74" s="15" t="s">
        <v>91</v>
      </c>
      <c r="C74" s="16">
        <v>15.8</v>
      </c>
      <c r="D74" s="16">
        <v>18.2</v>
      </c>
      <c r="E74" s="16">
        <v>19.2</v>
      </c>
      <c r="F74" s="16">
        <v>20.100000000000001</v>
      </c>
      <c r="G74" s="16">
        <v>20.8</v>
      </c>
      <c r="H74" s="16">
        <f t="shared" si="7"/>
        <v>2.3999999999999986</v>
      </c>
      <c r="I74" s="16">
        <f t="shared" si="7"/>
        <v>1</v>
      </c>
      <c r="J74" s="16">
        <f t="shared" si="7"/>
        <v>0.90000000000000213</v>
      </c>
      <c r="K74" s="16">
        <f t="shared" si="7"/>
        <v>0.69999999999999929</v>
      </c>
      <c r="L74" s="17">
        <f t="shared" si="8"/>
        <v>0.31645569620253156</v>
      </c>
      <c r="M74" s="16">
        <v>18.5</v>
      </c>
      <c r="N74" s="16">
        <v>19.7</v>
      </c>
      <c r="O74" s="16">
        <v>20.8</v>
      </c>
      <c r="P74" s="16">
        <v>21.9</v>
      </c>
      <c r="Q74" s="16">
        <f t="shared" si="9"/>
        <v>2.6999999999999993</v>
      </c>
      <c r="R74" s="16">
        <f t="shared" si="10"/>
        <v>1.1999999999999993</v>
      </c>
      <c r="S74" s="16">
        <f t="shared" si="10"/>
        <v>1.1000000000000014</v>
      </c>
      <c r="T74" s="16">
        <f t="shared" si="10"/>
        <v>1.0999999999999979</v>
      </c>
      <c r="U74" s="17">
        <f t="shared" si="11"/>
        <v>0.38607594936708844</v>
      </c>
      <c r="V74" s="18" t="s">
        <v>108</v>
      </c>
      <c r="W74" s="19"/>
    </row>
    <row r="75" spans="1:23" x14ac:dyDescent="0.25">
      <c r="A75" s="14" t="s">
        <v>92</v>
      </c>
      <c r="B75" s="15" t="s">
        <v>93</v>
      </c>
      <c r="C75" s="16">
        <v>7.8</v>
      </c>
      <c r="D75" s="16">
        <v>9.1999999999999993</v>
      </c>
      <c r="E75" s="16">
        <v>9.6999999999999993</v>
      </c>
      <c r="F75" s="16">
        <v>10.199999999999999</v>
      </c>
      <c r="G75" s="16">
        <v>10.5</v>
      </c>
      <c r="H75" s="16">
        <f t="shared" si="7"/>
        <v>1.3999999999999995</v>
      </c>
      <c r="I75" s="16">
        <f t="shared" si="7"/>
        <v>0.5</v>
      </c>
      <c r="J75" s="16">
        <f t="shared" si="7"/>
        <v>0.5</v>
      </c>
      <c r="K75" s="16">
        <f t="shared" si="7"/>
        <v>0.30000000000000071</v>
      </c>
      <c r="L75" s="17">
        <f t="shared" si="8"/>
        <v>0.34615384615384626</v>
      </c>
      <c r="M75" s="16">
        <v>9.3000000000000007</v>
      </c>
      <c r="N75" s="16">
        <v>10</v>
      </c>
      <c r="O75" s="16">
        <v>10.7</v>
      </c>
      <c r="P75" s="16">
        <v>11.3</v>
      </c>
      <c r="Q75" s="16">
        <f t="shared" si="9"/>
        <v>1.5000000000000009</v>
      </c>
      <c r="R75" s="16">
        <f t="shared" si="10"/>
        <v>0.69999999999999929</v>
      </c>
      <c r="S75" s="16">
        <f t="shared" si="10"/>
        <v>0.69999999999999929</v>
      </c>
      <c r="T75" s="16">
        <f t="shared" si="10"/>
        <v>0.60000000000000142</v>
      </c>
      <c r="U75" s="17">
        <f t="shared" si="11"/>
        <v>0.4487179487179489</v>
      </c>
      <c r="V75" s="18" t="s">
        <v>110</v>
      </c>
      <c r="W75" s="19"/>
    </row>
    <row r="76" spans="1:23" x14ac:dyDescent="0.25">
      <c r="A76" s="14" t="s">
        <v>92</v>
      </c>
      <c r="B76" s="15" t="s">
        <v>94</v>
      </c>
      <c r="C76" s="16">
        <v>9.1</v>
      </c>
      <c r="D76" s="16">
        <v>10.5</v>
      </c>
      <c r="E76" s="16">
        <v>11.1</v>
      </c>
      <c r="F76" s="16">
        <v>11.5</v>
      </c>
      <c r="G76" s="16">
        <v>12</v>
      </c>
      <c r="H76" s="16">
        <f t="shared" si="7"/>
        <v>1.4000000000000004</v>
      </c>
      <c r="I76" s="16">
        <f t="shared" si="7"/>
        <v>0.59999999999999964</v>
      </c>
      <c r="J76" s="16">
        <f t="shared" si="7"/>
        <v>0.40000000000000036</v>
      </c>
      <c r="K76" s="16">
        <f t="shared" si="7"/>
        <v>0.5</v>
      </c>
      <c r="L76" s="17">
        <f t="shared" si="8"/>
        <v>0.31868131868131866</v>
      </c>
      <c r="M76" s="16">
        <v>10.6</v>
      </c>
      <c r="N76" s="16">
        <v>11.3</v>
      </c>
      <c r="O76" s="16">
        <v>12</v>
      </c>
      <c r="P76" s="16">
        <v>12.7</v>
      </c>
      <c r="Q76" s="16">
        <f t="shared" si="9"/>
        <v>1.5</v>
      </c>
      <c r="R76" s="16">
        <f t="shared" si="10"/>
        <v>0.70000000000000107</v>
      </c>
      <c r="S76" s="16">
        <f t="shared" si="10"/>
        <v>0.69999999999999929</v>
      </c>
      <c r="T76" s="16">
        <f t="shared" si="10"/>
        <v>0.69999999999999929</v>
      </c>
      <c r="U76" s="17">
        <f t="shared" si="11"/>
        <v>0.39560439560439553</v>
      </c>
      <c r="V76" s="18" t="s">
        <v>110</v>
      </c>
      <c r="W76" s="19"/>
    </row>
    <row r="77" spans="1:23" x14ac:dyDescent="0.25">
      <c r="A77" s="14" t="s">
        <v>92</v>
      </c>
      <c r="B77" s="15" t="s">
        <v>95</v>
      </c>
      <c r="C77" s="16">
        <v>15.8</v>
      </c>
      <c r="D77" s="16">
        <v>18</v>
      </c>
      <c r="E77" s="16">
        <v>19</v>
      </c>
      <c r="F77" s="16">
        <v>19.8</v>
      </c>
      <c r="G77" s="16">
        <v>20.5</v>
      </c>
      <c r="H77" s="16">
        <f t="shared" si="7"/>
        <v>2.1999999999999993</v>
      </c>
      <c r="I77" s="16">
        <f t="shared" si="7"/>
        <v>1</v>
      </c>
      <c r="J77" s="16">
        <f t="shared" si="7"/>
        <v>0.80000000000000071</v>
      </c>
      <c r="K77" s="16">
        <f t="shared" si="7"/>
        <v>0.69999999999999929</v>
      </c>
      <c r="L77" s="17">
        <f t="shared" si="8"/>
        <v>0.29746835443037978</v>
      </c>
      <c r="M77" s="16">
        <v>18.100000000000001</v>
      </c>
      <c r="N77" s="16">
        <v>19.3</v>
      </c>
      <c r="O77" s="16">
        <v>20.5</v>
      </c>
      <c r="P77" s="16">
        <v>21.7</v>
      </c>
      <c r="Q77" s="16">
        <f t="shared" si="9"/>
        <v>2.3000000000000007</v>
      </c>
      <c r="R77" s="16">
        <f t="shared" si="10"/>
        <v>1.1999999999999993</v>
      </c>
      <c r="S77" s="16">
        <f t="shared" si="10"/>
        <v>1.1999999999999993</v>
      </c>
      <c r="T77" s="16">
        <f t="shared" si="10"/>
        <v>1.1999999999999993</v>
      </c>
      <c r="U77" s="17">
        <f t="shared" si="11"/>
        <v>0.37341772151898733</v>
      </c>
      <c r="V77" s="18" t="s">
        <v>110</v>
      </c>
      <c r="W77" s="19"/>
    </row>
    <row r="78" spans="1:23" x14ac:dyDescent="0.25">
      <c r="A78" s="14" t="s">
        <v>92</v>
      </c>
      <c r="B78" s="15" t="s">
        <v>96</v>
      </c>
      <c r="C78" s="16">
        <v>19.2</v>
      </c>
      <c r="D78" s="16">
        <v>21.8</v>
      </c>
      <c r="E78" s="16">
        <v>23</v>
      </c>
      <c r="F78" s="16">
        <v>23.9</v>
      </c>
      <c r="G78" s="16">
        <v>24.8</v>
      </c>
      <c r="H78" s="16">
        <f t="shared" si="7"/>
        <v>2.6000000000000014</v>
      </c>
      <c r="I78" s="16">
        <f t="shared" si="7"/>
        <v>1.1999999999999993</v>
      </c>
      <c r="J78" s="16">
        <f t="shared" si="7"/>
        <v>0.89999999999999858</v>
      </c>
      <c r="K78" s="16">
        <f t="shared" si="7"/>
        <v>0.90000000000000213</v>
      </c>
      <c r="L78" s="17">
        <f t="shared" si="8"/>
        <v>0.29166666666666674</v>
      </c>
      <c r="M78" s="16">
        <v>22.1</v>
      </c>
      <c r="N78" s="16">
        <v>23.5</v>
      </c>
      <c r="O78" s="16">
        <v>24.7</v>
      </c>
      <c r="P78" s="16">
        <v>26</v>
      </c>
      <c r="Q78" s="16">
        <f t="shared" si="9"/>
        <v>2.9000000000000021</v>
      </c>
      <c r="R78" s="16">
        <f t="shared" si="10"/>
        <v>1.3999999999999986</v>
      </c>
      <c r="S78" s="16">
        <f t="shared" si="10"/>
        <v>1.1999999999999993</v>
      </c>
      <c r="T78" s="16">
        <f t="shared" si="10"/>
        <v>1.3000000000000007</v>
      </c>
      <c r="U78" s="17">
        <f t="shared" si="11"/>
        <v>0.35416666666666674</v>
      </c>
      <c r="V78" s="18" t="s">
        <v>107</v>
      </c>
      <c r="W78" s="19"/>
    </row>
    <row r="79" spans="1:23" x14ac:dyDescent="0.25">
      <c r="A79" s="14" t="s">
        <v>97</v>
      </c>
      <c r="B79" s="15" t="s">
        <v>98</v>
      </c>
      <c r="C79" s="16">
        <v>4.7</v>
      </c>
      <c r="D79" s="16">
        <v>5.4</v>
      </c>
      <c r="E79" s="16">
        <v>5.7</v>
      </c>
      <c r="F79" s="16">
        <v>6</v>
      </c>
      <c r="G79" s="16">
        <v>6.2</v>
      </c>
      <c r="H79" s="16">
        <f t="shared" si="7"/>
        <v>0.70000000000000018</v>
      </c>
      <c r="I79" s="16">
        <f t="shared" si="7"/>
        <v>0.29999999999999982</v>
      </c>
      <c r="J79" s="16">
        <f t="shared" si="7"/>
        <v>0.29999999999999982</v>
      </c>
      <c r="K79" s="16">
        <f t="shared" si="7"/>
        <v>0.20000000000000018</v>
      </c>
      <c r="L79" s="17">
        <f t="shared" si="8"/>
        <v>0.31914893617021267</v>
      </c>
      <c r="M79" s="16">
        <v>5.4</v>
      </c>
      <c r="N79" s="16">
        <v>5.8</v>
      </c>
      <c r="O79" s="16">
        <v>6.2</v>
      </c>
      <c r="P79" s="16">
        <v>6.6</v>
      </c>
      <c r="Q79" s="16">
        <f t="shared" si="9"/>
        <v>0.70000000000000018</v>
      </c>
      <c r="R79" s="16">
        <f t="shared" si="10"/>
        <v>0.39999999999999947</v>
      </c>
      <c r="S79" s="16">
        <f t="shared" si="10"/>
        <v>0.40000000000000036</v>
      </c>
      <c r="T79" s="16">
        <f t="shared" si="10"/>
        <v>0.39999999999999947</v>
      </c>
      <c r="U79" s="17">
        <f t="shared" si="11"/>
        <v>0.40425531914893598</v>
      </c>
      <c r="V79" s="18" t="s">
        <v>110</v>
      </c>
      <c r="W79" s="19"/>
    </row>
    <row r="80" spans="1:23" x14ac:dyDescent="0.25">
      <c r="A80" s="14" t="s">
        <v>97</v>
      </c>
      <c r="B80" s="15" t="s">
        <v>99</v>
      </c>
      <c r="C80" s="16">
        <v>5.5</v>
      </c>
      <c r="D80" s="16">
        <v>6.2</v>
      </c>
      <c r="E80" s="16">
        <v>6.6</v>
      </c>
      <c r="F80" s="16">
        <v>6.8</v>
      </c>
      <c r="G80" s="16">
        <v>7.1</v>
      </c>
      <c r="H80" s="16">
        <f t="shared" si="7"/>
        <v>0.70000000000000018</v>
      </c>
      <c r="I80" s="16">
        <f t="shared" si="7"/>
        <v>0.39999999999999947</v>
      </c>
      <c r="J80" s="16">
        <f t="shared" si="7"/>
        <v>0.20000000000000018</v>
      </c>
      <c r="K80" s="16">
        <f t="shared" si="7"/>
        <v>0.29999999999999982</v>
      </c>
      <c r="L80" s="17">
        <f t="shared" si="8"/>
        <v>0.29090909090909078</v>
      </c>
      <c r="M80" s="16">
        <v>6.3</v>
      </c>
      <c r="N80" s="16">
        <v>6.8</v>
      </c>
      <c r="O80" s="16">
        <v>7.2</v>
      </c>
      <c r="P80" s="16">
        <v>7.6</v>
      </c>
      <c r="Q80" s="16">
        <f t="shared" si="9"/>
        <v>0.79999999999999982</v>
      </c>
      <c r="R80" s="16">
        <f t="shared" si="10"/>
        <v>0.5</v>
      </c>
      <c r="S80" s="16">
        <f t="shared" si="10"/>
        <v>0.40000000000000036</v>
      </c>
      <c r="T80" s="16">
        <f t="shared" si="10"/>
        <v>0.39999999999999947</v>
      </c>
      <c r="U80" s="17">
        <f t="shared" si="11"/>
        <v>0.38181818181818183</v>
      </c>
      <c r="V80" s="18" t="s">
        <v>110</v>
      </c>
      <c r="W80" s="19"/>
    </row>
    <row r="81" spans="1:23" x14ac:dyDescent="0.25">
      <c r="A81" s="14" t="s">
        <v>97</v>
      </c>
      <c r="B81" s="15" t="s">
        <v>100</v>
      </c>
      <c r="C81" s="16">
        <v>3.5</v>
      </c>
      <c r="D81" s="16">
        <v>3.9</v>
      </c>
      <c r="E81" s="16">
        <v>4.0999999999999996</v>
      </c>
      <c r="F81" s="16">
        <v>4.3</v>
      </c>
      <c r="G81" s="16">
        <v>4.4000000000000004</v>
      </c>
      <c r="H81" s="16">
        <f t="shared" si="7"/>
        <v>0.39999999999999991</v>
      </c>
      <c r="I81" s="16">
        <f t="shared" si="7"/>
        <v>0.19999999999999973</v>
      </c>
      <c r="J81" s="16">
        <f t="shared" si="7"/>
        <v>0.20000000000000018</v>
      </c>
      <c r="K81" s="16">
        <f t="shared" si="7"/>
        <v>0.10000000000000053</v>
      </c>
      <c r="L81" s="17">
        <f t="shared" si="8"/>
        <v>0.25714285714285734</v>
      </c>
      <c r="M81" s="16">
        <v>4</v>
      </c>
      <c r="N81" s="16">
        <v>4.2</v>
      </c>
      <c r="O81" s="16">
        <v>4.5</v>
      </c>
      <c r="P81" s="16">
        <v>4.7</v>
      </c>
      <c r="Q81" s="16">
        <f t="shared" si="9"/>
        <v>0.5</v>
      </c>
      <c r="R81" s="16">
        <f t="shared" si="10"/>
        <v>0.20000000000000018</v>
      </c>
      <c r="S81" s="16">
        <f t="shared" si="10"/>
        <v>0.29999999999999982</v>
      </c>
      <c r="T81" s="16">
        <f t="shared" si="10"/>
        <v>0.20000000000000018</v>
      </c>
      <c r="U81" s="17">
        <f t="shared" si="11"/>
        <v>0.34285714285714297</v>
      </c>
      <c r="V81" s="18" t="s">
        <v>110</v>
      </c>
      <c r="W81" s="19"/>
    </row>
    <row r="82" spans="1:23" x14ac:dyDescent="0.25">
      <c r="A82" s="14" t="s">
        <v>97</v>
      </c>
      <c r="B82" s="15" t="s">
        <v>101</v>
      </c>
      <c r="C82" s="16">
        <v>12.5</v>
      </c>
      <c r="D82" s="16">
        <v>14.1</v>
      </c>
      <c r="E82" s="16">
        <v>14.9</v>
      </c>
      <c r="F82" s="16">
        <v>15.6</v>
      </c>
      <c r="G82" s="16">
        <v>16.2</v>
      </c>
      <c r="H82" s="16">
        <f t="shared" si="7"/>
        <v>1.5999999999999996</v>
      </c>
      <c r="I82" s="16">
        <f t="shared" si="7"/>
        <v>0.80000000000000071</v>
      </c>
      <c r="J82" s="16">
        <f t="shared" si="7"/>
        <v>0.69999999999999929</v>
      </c>
      <c r="K82" s="16">
        <f t="shared" si="7"/>
        <v>0.59999999999999964</v>
      </c>
      <c r="L82" s="17">
        <f t="shared" si="8"/>
        <v>0.29600000000000004</v>
      </c>
      <c r="M82" s="16">
        <v>14.3</v>
      </c>
      <c r="N82" s="16">
        <v>14.9</v>
      </c>
      <c r="O82" s="16">
        <v>15.9</v>
      </c>
      <c r="P82" s="16">
        <v>16.7</v>
      </c>
      <c r="Q82" s="16">
        <f t="shared" si="9"/>
        <v>1.8000000000000007</v>
      </c>
      <c r="R82" s="16">
        <f t="shared" si="10"/>
        <v>0.59999999999999964</v>
      </c>
      <c r="S82" s="16">
        <f t="shared" si="10"/>
        <v>1</v>
      </c>
      <c r="T82" s="16">
        <f t="shared" si="10"/>
        <v>0.79999999999999893</v>
      </c>
      <c r="U82" s="17">
        <f t="shared" si="11"/>
        <v>0.33599999999999985</v>
      </c>
      <c r="V82" s="18" t="s">
        <v>109</v>
      </c>
      <c r="W82" s="19"/>
    </row>
    <row r="83" spans="1:23" x14ac:dyDescent="0.25">
      <c r="A83" s="14" t="s">
        <v>97</v>
      </c>
      <c r="B83" s="15" t="s">
        <v>102</v>
      </c>
      <c r="C83" s="16">
        <v>12.8</v>
      </c>
      <c r="D83" s="16">
        <v>14.8</v>
      </c>
      <c r="E83" s="16">
        <v>15.5</v>
      </c>
      <c r="F83" s="16">
        <v>16.2</v>
      </c>
      <c r="G83" s="16">
        <v>16.8</v>
      </c>
      <c r="H83" s="16">
        <f t="shared" si="7"/>
        <v>2</v>
      </c>
      <c r="I83" s="16">
        <f t="shared" si="7"/>
        <v>0.69999999999999929</v>
      </c>
      <c r="J83" s="16">
        <f t="shared" si="7"/>
        <v>0.69999999999999929</v>
      </c>
      <c r="K83" s="16">
        <f t="shared" si="7"/>
        <v>0.60000000000000142</v>
      </c>
      <c r="L83" s="17">
        <f t="shared" si="8"/>
        <v>0.3125</v>
      </c>
      <c r="M83" s="16">
        <v>14.9</v>
      </c>
      <c r="N83" s="16">
        <v>15.8</v>
      </c>
      <c r="O83" s="16">
        <v>16.600000000000001</v>
      </c>
      <c r="P83" s="16">
        <v>17.5</v>
      </c>
      <c r="Q83" s="16">
        <f t="shared" si="9"/>
        <v>2.0999999999999996</v>
      </c>
      <c r="R83" s="16">
        <f t="shared" si="10"/>
        <v>0.90000000000000036</v>
      </c>
      <c r="S83" s="16">
        <f t="shared" si="10"/>
        <v>0.80000000000000071</v>
      </c>
      <c r="T83" s="16">
        <f t="shared" si="10"/>
        <v>0.89999999999999858</v>
      </c>
      <c r="U83" s="17">
        <f t="shared" si="11"/>
        <v>0.3671875</v>
      </c>
      <c r="V83" s="18" t="s">
        <v>107</v>
      </c>
      <c r="W83" s="19"/>
    </row>
    <row r="84" spans="1:23" x14ac:dyDescent="0.25">
      <c r="A84" s="21" t="s">
        <v>103</v>
      </c>
      <c r="B84" s="21"/>
      <c r="C84" s="22">
        <v>1807.826</v>
      </c>
      <c r="D84" s="22">
        <v>2010.6530949999999</v>
      </c>
      <c r="E84" s="22">
        <v>2117.3816194736887</v>
      </c>
      <c r="F84" s="22">
        <v>2206.997154939485</v>
      </c>
      <c r="G84" s="22">
        <v>2297.1335008943502</v>
      </c>
      <c r="H84" s="22">
        <f>D84-C84</f>
        <v>202.82709499999987</v>
      </c>
      <c r="I84" s="22">
        <f t="shared" si="7"/>
        <v>106.72852447368882</v>
      </c>
      <c r="J84" s="22">
        <f t="shared" si="7"/>
        <v>89.615535465796256</v>
      </c>
      <c r="K84" s="22">
        <f t="shared" si="7"/>
        <v>90.136345954865192</v>
      </c>
      <c r="L84" s="23">
        <f t="shared" si="8"/>
        <v>0.27066072779921857</v>
      </c>
      <c r="M84" s="22">
        <v>2011.9726004658769</v>
      </c>
      <c r="N84" s="22">
        <v>2114.0636730814881</v>
      </c>
      <c r="O84" s="22">
        <v>2203.6784512971731</v>
      </c>
      <c r="P84" s="22">
        <v>2293.8138381243848</v>
      </c>
      <c r="Q84" s="22">
        <f>M84-C84</f>
        <v>204.14660046587687</v>
      </c>
      <c r="R84" s="22">
        <f>N84-D84</f>
        <v>103.41057808148821</v>
      </c>
      <c r="S84" s="22">
        <f>O84-E84</f>
        <v>86.296831823484354</v>
      </c>
      <c r="T84" s="22">
        <f>P84-F84</f>
        <v>86.81668318489983</v>
      </c>
      <c r="U84" s="23">
        <f t="shared" si="11"/>
        <v>0.26882445441341418</v>
      </c>
      <c r="V84" s="18"/>
    </row>
    <row r="87" spans="1:23" ht="14.4" customHeight="1" x14ac:dyDescent="0.25"/>
    <row r="88" spans="1:23" x14ac:dyDescent="0.25">
      <c r="B88" s="24" t="s">
        <v>4</v>
      </c>
      <c r="C88" s="13">
        <v>2023</v>
      </c>
      <c r="D88" s="13">
        <v>2024</v>
      </c>
      <c r="E88" s="13">
        <v>2025</v>
      </c>
      <c r="F88" s="13">
        <v>2026</v>
      </c>
      <c r="G88" s="13">
        <v>2027</v>
      </c>
      <c r="H88" s="13" t="s">
        <v>104</v>
      </c>
      <c r="I88" s="13" t="s">
        <v>8</v>
      </c>
    </row>
    <row r="89" spans="1:23" x14ac:dyDescent="0.25">
      <c r="B89" s="18" t="s">
        <v>24</v>
      </c>
      <c r="C89" s="25">
        <f>SUMIF($V$5:$V$83,$B89,C$5:C$83)</f>
        <v>669</v>
      </c>
      <c r="D89" s="25">
        <f t="shared" ref="D89:G95" si="12">SUMIF($V$5:$V$83,$B89,M$5:M$83)</f>
        <v>734.4</v>
      </c>
      <c r="E89" s="25">
        <f t="shared" si="12"/>
        <v>770.1</v>
      </c>
      <c r="F89" s="25">
        <f t="shared" si="12"/>
        <v>797.4</v>
      </c>
      <c r="G89" s="25">
        <f t="shared" si="12"/>
        <v>824</v>
      </c>
      <c r="H89" s="25">
        <f>G89-C89</f>
        <v>155</v>
      </c>
      <c r="I89" s="17">
        <f>G89/C89-1</f>
        <v>0.23168908819133027</v>
      </c>
    </row>
    <row r="90" spans="1:23" x14ac:dyDescent="0.25">
      <c r="B90" s="18" t="s">
        <v>105</v>
      </c>
      <c r="C90" s="25">
        <f t="shared" ref="C90:C95" si="13">SUMIF($V$5:$V$83,$B90,C$5:C$83)</f>
        <v>235.4</v>
      </c>
      <c r="D90" s="25">
        <f t="shared" si="12"/>
        <v>256.10000000000002</v>
      </c>
      <c r="E90" s="25">
        <f t="shared" si="12"/>
        <v>265.3</v>
      </c>
      <c r="F90" s="25">
        <f t="shared" si="12"/>
        <v>271.2</v>
      </c>
      <c r="G90" s="25">
        <f t="shared" si="12"/>
        <v>276.5</v>
      </c>
      <c r="H90" s="25">
        <f t="shared" ref="H90:H95" si="14">G90-C90</f>
        <v>41.099999999999994</v>
      </c>
      <c r="I90" s="17">
        <f t="shared" ref="I90:I96" si="15">G90/C90-1</f>
        <v>0.17459643160577731</v>
      </c>
    </row>
    <row r="91" spans="1:23" x14ac:dyDescent="0.25">
      <c r="B91" s="18" t="s">
        <v>106</v>
      </c>
      <c r="C91" s="25">
        <f t="shared" si="13"/>
        <v>153.69999999999999</v>
      </c>
      <c r="D91" s="25">
        <f t="shared" si="12"/>
        <v>170.3</v>
      </c>
      <c r="E91" s="25">
        <f t="shared" si="12"/>
        <v>179.79999999999998</v>
      </c>
      <c r="F91" s="25">
        <f t="shared" si="12"/>
        <v>187.5</v>
      </c>
      <c r="G91" s="25">
        <f t="shared" si="12"/>
        <v>195.5</v>
      </c>
      <c r="H91" s="25">
        <f t="shared" si="14"/>
        <v>41.800000000000011</v>
      </c>
      <c r="I91" s="17">
        <f t="shared" si="15"/>
        <v>0.2719583604424205</v>
      </c>
    </row>
    <row r="92" spans="1:23" x14ac:dyDescent="0.25">
      <c r="B92" s="18" t="s">
        <v>107</v>
      </c>
      <c r="C92" s="25">
        <f t="shared" si="13"/>
        <v>234.50000000000003</v>
      </c>
      <c r="D92" s="25">
        <f t="shared" si="12"/>
        <v>269</v>
      </c>
      <c r="E92" s="25">
        <f t="shared" si="12"/>
        <v>285.8</v>
      </c>
      <c r="F92" s="25">
        <f t="shared" si="12"/>
        <v>301.3</v>
      </c>
      <c r="G92" s="25">
        <f t="shared" si="12"/>
        <v>317.10000000000002</v>
      </c>
      <c r="H92" s="25">
        <f t="shared" si="14"/>
        <v>82.6</v>
      </c>
      <c r="I92" s="17">
        <f t="shared" si="15"/>
        <v>0.35223880597014912</v>
      </c>
    </row>
    <row r="93" spans="1:23" x14ac:dyDescent="0.25">
      <c r="B93" s="18" t="s">
        <v>108</v>
      </c>
      <c r="C93" s="25">
        <f t="shared" si="13"/>
        <v>79.8</v>
      </c>
      <c r="D93" s="25">
        <f t="shared" si="12"/>
        <v>90.300000000000011</v>
      </c>
      <c r="E93" s="25">
        <f t="shared" si="12"/>
        <v>94.4</v>
      </c>
      <c r="F93" s="25">
        <f t="shared" si="12"/>
        <v>99</v>
      </c>
      <c r="G93" s="25">
        <f t="shared" si="12"/>
        <v>104</v>
      </c>
      <c r="H93" s="25">
        <f t="shared" si="14"/>
        <v>24.200000000000003</v>
      </c>
      <c r="I93" s="17">
        <f t="shared" si="15"/>
        <v>0.30325814536340867</v>
      </c>
    </row>
    <row r="94" spans="1:23" x14ac:dyDescent="0.25">
      <c r="B94" s="18" t="s">
        <v>109</v>
      </c>
      <c r="C94" s="25">
        <f t="shared" si="13"/>
        <v>266.40000000000003</v>
      </c>
      <c r="D94" s="25">
        <f t="shared" si="12"/>
        <v>299</v>
      </c>
      <c r="E94" s="25">
        <f t="shared" si="12"/>
        <v>313.40000000000003</v>
      </c>
      <c r="F94" s="25">
        <f t="shared" si="12"/>
        <v>329.69999999999993</v>
      </c>
      <c r="G94" s="25">
        <f t="shared" si="12"/>
        <v>346.8</v>
      </c>
      <c r="H94" s="25">
        <f t="shared" si="14"/>
        <v>80.399999999999977</v>
      </c>
      <c r="I94" s="17">
        <f t="shared" si="15"/>
        <v>0.30180180180180161</v>
      </c>
    </row>
    <row r="95" spans="1:23" x14ac:dyDescent="0.25">
      <c r="B95" s="18" t="s">
        <v>110</v>
      </c>
      <c r="C95" s="25">
        <f t="shared" si="13"/>
        <v>168.90000000000003</v>
      </c>
      <c r="D95" s="25">
        <f t="shared" si="12"/>
        <v>193.3</v>
      </c>
      <c r="E95" s="25">
        <f t="shared" si="12"/>
        <v>205.30000000000007</v>
      </c>
      <c r="F95" s="25">
        <f t="shared" si="12"/>
        <v>217.59999999999997</v>
      </c>
      <c r="G95" s="25">
        <f t="shared" si="12"/>
        <v>230.09999999999997</v>
      </c>
      <c r="H95" s="25">
        <f t="shared" si="14"/>
        <v>61.199999999999932</v>
      </c>
      <c r="I95" s="17">
        <f t="shared" si="15"/>
        <v>0.36234458259324986</v>
      </c>
    </row>
    <row r="96" spans="1:23" x14ac:dyDescent="0.25">
      <c r="B96" s="24" t="s">
        <v>103</v>
      </c>
      <c r="C96" s="26">
        <f t="shared" ref="C96" si="16">SUM(C89:C95)</f>
        <v>1807.7</v>
      </c>
      <c r="D96" s="26">
        <f t="shared" ref="D96:H96" si="17">SUM(D89:D95)</f>
        <v>2012.3999999999999</v>
      </c>
      <c r="E96" s="26">
        <f t="shared" si="17"/>
        <v>2114.1000000000004</v>
      </c>
      <c r="F96" s="26">
        <f t="shared" si="17"/>
        <v>2203.6999999999998</v>
      </c>
      <c r="G96" s="26">
        <f t="shared" si="17"/>
        <v>2294</v>
      </c>
      <c r="H96" s="26">
        <f t="shared" si="17"/>
        <v>486.2999999999999</v>
      </c>
      <c r="I96" s="23">
        <f t="shared" si="15"/>
        <v>0.26901587652818493</v>
      </c>
    </row>
  </sheetData>
  <mergeCells count="10">
    <mergeCell ref="A84:B84"/>
    <mergeCell ref="A1:V1"/>
    <mergeCell ref="A2:A4"/>
    <mergeCell ref="B2:B4"/>
    <mergeCell ref="C2:U2"/>
    <mergeCell ref="V2:V4"/>
    <mergeCell ref="C3:G3"/>
    <mergeCell ref="H3:L3"/>
    <mergeCell ref="M3:P3"/>
    <mergeCell ref="Q3:U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2479CD319D7BE4699FE88EEFEEE7C57" ma:contentTypeVersion="19" ma:contentTypeDescription="Loo uus dokument" ma:contentTypeScope="" ma:versionID="04fc6977a6f22b3bf709b6201cc5167e">
  <xsd:schema xmlns:xsd="http://www.w3.org/2001/XMLSchema" xmlns:xs="http://www.w3.org/2001/XMLSchema" xmlns:p="http://schemas.microsoft.com/office/2006/metadata/properties" xmlns:ns2="0d81c65f-5842-43c9-a691-e445a40616d7" xmlns:ns3="51e387ab-2cf3-47c1-961d-d9fa51046f5a" targetNamespace="http://schemas.microsoft.com/office/2006/metadata/properties" ma:root="true" ma:fieldsID="c02d94989fb2733ea2d1ab1ff56f1960" ns2:_="" ns3:_="">
    <xsd:import namespace="0d81c65f-5842-43c9-a691-e445a40616d7"/>
    <xsd:import namespace="51e387ab-2cf3-47c1-961d-d9fa51046f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1c65f-5842-43c9-a691-e445a40616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Pildisildid" ma:readOnly="false" ma:fieldId="{5cf76f15-5ced-4ddc-b409-7134ff3c332f}" ma:taxonomyMulti="true" ma:sspId="2765f91d-7ede-454c-a68b-1b422a717c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e387ab-2cf3-47c1-961d-d9fa51046f5a" elementFormDefault="qualified">
    <xsd:import namespace="http://schemas.microsoft.com/office/2006/documentManagement/types"/>
    <xsd:import namespace="http://schemas.microsoft.com/office/infopath/2007/PartnerControls"/>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element name="TaxCatchAll" ma:index="21" nillable="true" ma:displayName="Taxonomy Catch All Column" ma:hidden="true" ma:list="{8d4b029d-fafb-4083-b8c9-6fb998ff47d5}" ma:internalName="TaxCatchAll" ma:showField="CatchAllData" ma:web="51e387ab-2cf3-47c1-961d-d9fa51046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6A0171-8799-4D16-AB8F-BF8538CFE157}"/>
</file>

<file path=customXml/itemProps2.xml><?xml version="1.0" encoding="utf-8"?>
<ds:datastoreItem xmlns:ds="http://schemas.openxmlformats.org/officeDocument/2006/customXml" ds:itemID="{19711101-A8A1-4405-99A1-A6F17D35E6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KOV tabel</vt:lpstr>
    </vt:vector>
  </TitlesOfParts>
  <Company>Maaeluministeerium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Andrus Jõgi</dc:creator>
  <cp:lastModifiedBy>Andrus Jõgi</cp:lastModifiedBy>
  <dcterms:created xsi:type="dcterms:W3CDTF">2023-12-13T12:15:44Z</dcterms:created>
  <dcterms:modified xsi:type="dcterms:W3CDTF">2023-12-13T12:16:10Z</dcterms:modified>
</cp:coreProperties>
</file>